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customXml/itemProps1.xml" ContentType="application/vnd.openxmlformats-officedocument.customXmlProperties+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9320" windowHeight="7005" activeTab="3"/>
  </bookViews>
  <sheets>
    <sheet name="Índice" sheetId="5" r:id="rId1"/>
    <sheet name="Presentación" sheetId="6" r:id="rId2"/>
    <sheet name="Informantes" sheetId="7" r:id="rId3"/>
    <sheet name="CNGSPSPE_2017_M1_Secc8" sheetId="8" r:id="rId4"/>
    <sheet name="Participantes y Comentarios" sheetId="9" r:id="rId5"/>
    <sheet name="Glosario" sheetId="10" r:id="rId6"/>
  </sheets>
  <definedNames>
    <definedName name="_xlnm.Print_Area" localSheetId="3">CNGSPSPE_2017_M1_Secc8!$A$1:$AE$399</definedName>
    <definedName name="_xlnm.Print_Area" localSheetId="5">Glosario!$A$1:$AE$53</definedName>
    <definedName name="_xlnm.Print_Titles" localSheetId="2">Informantes!$12:$12</definedName>
    <definedName name="_xlnm.Print_Titles" localSheetId="4">'Participantes y Comentarios'!$10:$10</definedName>
    <definedName name="_xlnm.Print_Titles" localSheetId="1">Presentación!$9:$9</definedName>
  </definedNames>
  <calcPr calcId="125725"/>
</workbook>
</file>

<file path=xl/calcChain.xml><?xml version="1.0" encoding="utf-8"?>
<calcChain xmlns="http://schemas.openxmlformats.org/spreadsheetml/2006/main">
  <c r="D72" i="6"/>
  <c r="C65"/>
  <c r="B7" i="10"/>
  <c r="B10" i="9"/>
  <c r="B9" i="8"/>
  <c r="B12" i="7"/>
  <c r="N9" i="6"/>
  <c r="N7" i="10" s="1"/>
  <c r="N12" i="7" l="1"/>
  <c r="N9" i="8"/>
  <c r="N10" i="9"/>
  <c r="AG218" i="8"/>
  <c r="AJ316"/>
  <c r="AJ317"/>
  <c r="AJ318"/>
  <c r="AJ319"/>
  <c r="AJ320"/>
  <c r="AJ321"/>
  <c r="AJ322"/>
  <c r="AJ323"/>
  <c r="AJ315"/>
  <c r="AG314"/>
  <c r="AG312"/>
  <c r="AH323"/>
  <c r="AG323"/>
  <c r="AH322"/>
  <c r="AG322"/>
  <c r="AH321"/>
  <c r="AG321"/>
  <c r="AH320"/>
  <c r="AG320"/>
  <c r="AH319"/>
  <c r="AG319"/>
  <c r="AH318"/>
  <c r="AG318"/>
  <c r="AH317"/>
  <c r="AG317"/>
  <c r="AH316"/>
  <c r="AG316"/>
  <c r="AH315"/>
  <c r="AG315"/>
  <c r="AH314"/>
  <c r="AH324" s="1"/>
  <c r="B324" s="1"/>
  <c r="AG260"/>
  <c r="B303"/>
  <c r="AJ264"/>
  <c r="AJ265"/>
  <c r="AJ266"/>
  <c r="AJ267"/>
  <c r="AJ268"/>
  <c r="AJ269"/>
  <c r="AJ270"/>
  <c r="AJ271"/>
  <c r="AJ263"/>
  <c r="AJ189"/>
  <c r="AJ188"/>
  <c r="AJ187"/>
  <c r="AJ186"/>
  <c r="AJ185"/>
  <c r="AJ184"/>
  <c r="AJ183"/>
  <c r="AG271"/>
  <c r="AH271" s="1"/>
  <c r="AH270"/>
  <c r="AG270"/>
  <c r="AH269"/>
  <c r="AG269"/>
  <c r="AH268"/>
  <c r="AG268"/>
  <c r="AH267"/>
  <c r="AG267"/>
  <c r="AH266"/>
  <c r="AG266"/>
  <c r="AH265"/>
  <c r="AG265"/>
  <c r="AH264"/>
  <c r="AG264"/>
  <c r="AH263"/>
  <c r="AG263"/>
  <c r="AG262"/>
  <c r="AH262" s="1"/>
  <c r="B251"/>
  <c r="AR231"/>
  <c r="AO231"/>
  <c r="AN231"/>
  <c r="AP231" s="1"/>
  <c r="AL231"/>
  <c r="AK231"/>
  <c r="AM231" s="1"/>
  <c r="AI231"/>
  <c r="AH231"/>
  <c r="AJ231" s="1"/>
  <c r="AQ231" s="1"/>
  <c r="AR230"/>
  <c r="AO230"/>
  <c r="AN230"/>
  <c r="AL230"/>
  <c r="AK230"/>
  <c r="AI230"/>
  <c r="AH230"/>
  <c r="AR229"/>
  <c r="AO229"/>
  <c r="AN229"/>
  <c r="AP229" s="1"/>
  <c r="AL229"/>
  <c r="AK229"/>
  <c r="AM229" s="1"/>
  <c r="AI229"/>
  <c r="AH229"/>
  <c r="AJ229" s="1"/>
  <c r="AR228"/>
  <c r="AO228"/>
  <c r="AN228"/>
  <c r="AL228"/>
  <c r="AK228"/>
  <c r="AI228"/>
  <c r="AH228"/>
  <c r="AR227"/>
  <c r="AO227"/>
  <c r="AN227"/>
  <c r="AP227" s="1"/>
  <c r="AL227"/>
  <c r="AK227"/>
  <c r="AM227" s="1"/>
  <c r="AI227"/>
  <c r="AH227"/>
  <c r="AJ227" s="1"/>
  <c r="AQ227" s="1"/>
  <c r="AR226"/>
  <c r="AO226"/>
  <c r="AN226"/>
  <c r="AL226"/>
  <c r="AK226"/>
  <c r="AI226"/>
  <c r="AH226"/>
  <c r="AR225"/>
  <c r="AO225"/>
  <c r="AN225"/>
  <c r="AP225" s="1"/>
  <c r="AL225"/>
  <c r="AK225"/>
  <c r="AM225" s="1"/>
  <c r="AI225"/>
  <c r="AH225"/>
  <c r="AJ225" s="1"/>
  <c r="AQ225" s="1"/>
  <c r="AR224"/>
  <c r="AO224"/>
  <c r="AN224"/>
  <c r="AL224"/>
  <c r="AK224"/>
  <c r="AI224"/>
  <c r="AH224"/>
  <c r="AR223"/>
  <c r="AO223"/>
  <c r="AN223"/>
  <c r="AP223" s="1"/>
  <c r="AL223"/>
  <c r="AK223"/>
  <c r="AM223" s="1"/>
  <c r="AI223"/>
  <c r="AH223"/>
  <c r="AJ223" s="1"/>
  <c r="AQ223" s="1"/>
  <c r="AO222"/>
  <c r="AN222"/>
  <c r="AL222"/>
  <c r="AK222"/>
  <c r="AI222"/>
  <c r="AH222"/>
  <c r="AQ229" l="1"/>
  <c r="AJ224"/>
  <c r="AM224"/>
  <c r="AP224"/>
  <c r="AJ226"/>
  <c r="AM226"/>
  <c r="AP226"/>
  <c r="AJ228"/>
  <c r="AM228"/>
  <c r="AP228"/>
  <c r="AJ230"/>
  <c r="AM230"/>
  <c r="AP230"/>
  <c r="AJ324"/>
  <c r="B326" s="1"/>
  <c r="AJ272"/>
  <c r="B274"/>
  <c r="AH272"/>
  <c r="B272" s="1"/>
  <c r="AP222"/>
  <c r="AJ222"/>
  <c r="AM222"/>
  <c r="AQ228" l="1"/>
  <c r="AQ224"/>
  <c r="AQ230"/>
  <c r="AQ226"/>
  <c r="AQ222"/>
  <c r="AQ232" s="1"/>
  <c r="B232" s="1"/>
  <c r="AR222"/>
  <c r="AR232" s="1"/>
  <c r="B233" s="1"/>
  <c r="AJ191" l="1"/>
  <c r="AJ190"/>
  <c r="AJ192"/>
  <c r="B194" s="1"/>
  <c r="AH191"/>
  <c r="AG191"/>
  <c r="AG190"/>
  <c r="AH190" s="1"/>
  <c r="AG189"/>
  <c r="AH189" s="1"/>
  <c r="AG188"/>
  <c r="AH188" s="1"/>
  <c r="AG187"/>
  <c r="AH187" s="1"/>
  <c r="AG186"/>
  <c r="AH186" s="1"/>
  <c r="AG185"/>
  <c r="AH185" s="1"/>
  <c r="AG184"/>
  <c r="AH184" s="1"/>
  <c r="AG183"/>
  <c r="AH183" s="1"/>
  <c r="AG182"/>
  <c r="AH182" s="1"/>
  <c r="AG180"/>
  <c r="B171"/>
  <c r="AA153"/>
  <c r="Y153"/>
  <c r="W153"/>
  <c r="U153"/>
  <c r="S153"/>
  <c r="Q153"/>
  <c r="O153"/>
  <c r="M153"/>
  <c r="K153"/>
  <c r="AJ152"/>
  <c r="AI152"/>
  <c r="AH152"/>
  <c r="AG152"/>
  <c r="AJ151"/>
  <c r="AI151"/>
  <c r="AH151"/>
  <c r="AG151"/>
  <c r="AJ150"/>
  <c r="AI150"/>
  <c r="AH150"/>
  <c r="AG150"/>
  <c r="AJ149"/>
  <c r="AI149"/>
  <c r="AH149"/>
  <c r="AG149"/>
  <c r="AJ148"/>
  <c r="AI148"/>
  <c r="AH148"/>
  <c r="AG148"/>
  <c r="AJ147"/>
  <c r="AI147"/>
  <c r="AH147"/>
  <c r="AG147"/>
  <c r="AJ146"/>
  <c r="AI146"/>
  <c r="AH146"/>
  <c r="AG146"/>
  <c r="AJ145"/>
  <c r="AI145"/>
  <c r="AH145"/>
  <c r="AG145"/>
  <c r="AJ144"/>
  <c r="AI144"/>
  <c r="AH144"/>
  <c r="AG144"/>
  <c r="AJ143"/>
  <c r="AI143"/>
  <c r="AH143"/>
  <c r="AG143"/>
  <c r="AJ142"/>
  <c r="AI142"/>
  <c r="AH142"/>
  <c r="AG142"/>
  <c r="AJ141"/>
  <c r="AI141"/>
  <c r="AH141"/>
  <c r="AG141"/>
  <c r="AJ140"/>
  <c r="AI140"/>
  <c r="AH140"/>
  <c r="AG140"/>
  <c r="AJ139"/>
  <c r="AJ153" s="1"/>
  <c r="B155" s="1"/>
  <c r="AI139"/>
  <c r="AI153" s="1"/>
  <c r="B154" s="1"/>
  <c r="AH139"/>
  <c r="AG139"/>
  <c r="AG137"/>
  <c r="AA130"/>
  <c r="Y130"/>
  <c r="W130"/>
  <c r="U130"/>
  <c r="S130"/>
  <c r="Q130"/>
  <c r="O130"/>
  <c r="M130"/>
  <c r="K130"/>
  <c r="AH100"/>
  <c r="AG100"/>
  <c r="AG98"/>
  <c r="AH129"/>
  <c r="AG129"/>
  <c r="AH128"/>
  <c r="AG128"/>
  <c r="AH127"/>
  <c r="AG127"/>
  <c r="AH126"/>
  <c r="AG126"/>
  <c r="AH125"/>
  <c r="AG125"/>
  <c r="AH124"/>
  <c r="AG124"/>
  <c r="AH123"/>
  <c r="AG123"/>
  <c r="AH122"/>
  <c r="AG122"/>
  <c r="AH121"/>
  <c r="AG121"/>
  <c r="AH120"/>
  <c r="AG120"/>
  <c r="AH119"/>
  <c r="AG119"/>
  <c r="AH118"/>
  <c r="AG118"/>
  <c r="AH117"/>
  <c r="AG117"/>
  <c r="AH116"/>
  <c r="AG116"/>
  <c r="AH115"/>
  <c r="AG115"/>
  <c r="AH114"/>
  <c r="AG114"/>
  <c r="AH113"/>
  <c r="AG113"/>
  <c r="AH112"/>
  <c r="AG112"/>
  <c r="AH111"/>
  <c r="AG111"/>
  <c r="AH110"/>
  <c r="AG110"/>
  <c r="AH109"/>
  <c r="AG109"/>
  <c r="AH108"/>
  <c r="AG108"/>
  <c r="AH107"/>
  <c r="AG107"/>
  <c r="AH106"/>
  <c r="AG106"/>
  <c r="AH105"/>
  <c r="AG105"/>
  <c r="AH104"/>
  <c r="AG104"/>
  <c r="AH103"/>
  <c r="AG103"/>
  <c r="AH102"/>
  <c r="AG102"/>
  <c r="AH101"/>
  <c r="AG101"/>
  <c r="AI91"/>
  <c r="AI90"/>
  <c r="AI89"/>
  <c r="AI88"/>
  <c r="AI87"/>
  <c r="AI86"/>
  <c r="AI85"/>
  <c r="AI84"/>
  <c r="AI83"/>
  <c r="AI82"/>
  <c r="AI81"/>
  <c r="AI80"/>
  <c r="AI79"/>
  <c r="AI78"/>
  <c r="AI92" s="1"/>
  <c r="AG74"/>
  <c r="AO77"/>
  <c r="AL77"/>
  <c r="AG78"/>
  <c r="AG77"/>
  <c r="AQ91"/>
  <c r="AP91"/>
  <c r="AO91"/>
  <c r="AN91"/>
  <c r="AM91"/>
  <c r="AL91"/>
  <c r="AG91"/>
  <c r="AK91" s="1"/>
  <c r="AP90"/>
  <c r="AO90"/>
  <c r="AM90"/>
  <c r="AL90"/>
  <c r="AG90"/>
  <c r="AQ89"/>
  <c r="AP89"/>
  <c r="AO89"/>
  <c r="AN89"/>
  <c r="AM89"/>
  <c r="AL89"/>
  <c r="AG89"/>
  <c r="AK89" s="1"/>
  <c r="AQ88"/>
  <c r="AP88"/>
  <c r="AO88"/>
  <c r="AN88"/>
  <c r="AM88"/>
  <c r="AL88"/>
  <c r="AG88"/>
  <c r="AK88" s="1"/>
  <c r="AQ87"/>
  <c r="AP87"/>
  <c r="AO87"/>
  <c r="AM87"/>
  <c r="AN87" s="1"/>
  <c r="AL87"/>
  <c r="AG87"/>
  <c r="AK87" s="1"/>
  <c r="AQ86"/>
  <c r="AP86"/>
  <c r="AO86"/>
  <c r="AM86"/>
  <c r="AN86" s="1"/>
  <c r="AL86"/>
  <c r="AG86"/>
  <c r="AK86" s="1"/>
  <c r="AQ85"/>
  <c r="AP85"/>
  <c r="AO85"/>
  <c r="AM85"/>
  <c r="AL85"/>
  <c r="AG85"/>
  <c r="AK85" s="1"/>
  <c r="AQ84"/>
  <c r="AP84"/>
  <c r="AO84"/>
  <c r="AM84"/>
  <c r="AN84" s="1"/>
  <c r="AL84"/>
  <c r="AG84"/>
  <c r="AK84" s="1"/>
  <c r="AQ83"/>
  <c r="AP83"/>
  <c r="AO83"/>
  <c r="AM83"/>
  <c r="AL83"/>
  <c r="AG83"/>
  <c r="AK83" s="1"/>
  <c r="AQ82"/>
  <c r="AP82"/>
  <c r="AO82"/>
  <c r="AM82"/>
  <c r="AN82" s="1"/>
  <c r="AL82"/>
  <c r="AG82"/>
  <c r="AK82" s="1"/>
  <c r="AQ81"/>
  <c r="AP81"/>
  <c r="AO81"/>
  <c r="AM81"/>
  <c r="AL81"/>
  <c r="AG81"/>
  <c r="AK81" s="1"/>
  <c r="AQ80"/>
  <c r="AP80"/>
  <c r="AO80"/>
  <c r="AM80"/>
  <c r="AN80" s="1"/>
  <c r="AL80"/>
  <c r="AG80"/>
  <c r="AK80" s="1"/>
  <c r="AQ79"/>
  <c r="AP79"/>
  <c r="AO79"/>
  <c r="AM79"/>
  <c r="AL79"/>
  <c r="AG79"/>
  <c r="AK79" s="1"/>
  <c r="AQ78"/>
  <c r="AP78"/>
  <c r="AO78"/>
  <c r="AM78"/>
  <c r="AL78"/>
  <c r="AP77"/>
  <c r="AN77"/>
  <c r="AM77"/>
  <c r="AJ29"/>
  <c r="AK29"/>
  <c r="AL29"/>
  <c r="AM29"/>
  <c r="AN29"/>
  <c r="AO29"/>
  <c r="AJ30"/>
  <c r="AK30"/>
  <c r="AL30"/>
  <c r="AM30"/>
  <c r="AN30"/>
  <c r="AO30"/>
  <c r="AJ31"/>
  <c r="AK31"/>
  <c r="AL31"/>
  <c r="AM31"/>
  <c r="AN31"/>
  <c r="AO31"/>
  <c r="AJ32"/>
  <c r="AK32"/>
  <c r="AL32"/>
  <c r="AM32"/>
  <c r="AN32"/>
  <c r="AO32"/>
  <c r="AJ33"/>
  <c r="AK33"/>
  <c r="AL33"/>
  <c r="AM33"/>
  <c r="AN33"/>
  <c r="AO33"/>
  <c r="AJ34"/>
  <c r="AK34"/>
  <c r="AL34"/>
  <c r="AM34"/>
  <c r="AN34"/>
  <c r="AO34"/>
  <c r="AJ35"/>
  <c r="AK35"/>
  <c r="AL35"/>
  <c r="AM35"/>
  <c r="AN35"/>
  <c r="AO35"/>
  <c r="AJ36"/>
  <c r="AK36"/>
  <c r="AL36"/>
  <c r="AM36"/>
  <c r="AN36"/>
  <c r="AO36"/>
  <c r="AJ37"/>
  <c r="AK37"/>
  <c r="AL37"/>
  <c r="AM37"/>
  <c r="AN37"/>
  <c r="AO37"/>
  <c r="AJ38"/>
  <c r="AK38"/>
  <c r="AL38"/>
  <c r="AM38"/>
  <c r="AN38"/>
  <c r="AO38"/>
  <c r="AJ39"/>
  <c r="AK39"/>
  <c r="AL39"/>
  <c r="AM39"/>
  <c r="AN39"/>
  <c r="AO39"/>
  <c r="AJ40"/>
  <c r="AK40"/>
  <c r="AL40"/>
  <c r="AM40"/>
  <c r="AN40"/>
  <c r="AO40"/>
  <c r="AJ41"/>
  <c r="AK41"/>
  <c r="AL41"/>
  <c r="AM41"/>
  <c r="AN41"/>
  <c r="AO41"/>
  <c r="AJ42"/>
  <c r="AK42"/>
  <c r="AL42"/>
  <c r="AM42"/>
  <c r="AN42"/>
  <c r="AO42"/>
  <c r="AJ43"/>
  <c r="AK43"/>
  <c r="AL43"/>
  <c r="AM43"/>
  <c r="AN43"/>
  <c r="AO43"/>
  <c r="AJ44"/>
  <c r="AK44"/>
  <c r="AL44"/>
  <c r="AM44"/>
  <c r="AN44"/>
  <c r="AO44"/>
  <c r="AJ45"/>
  <c r="AK45"/>
  <c r="AL45"/>
  <c r="AM45"/>
  <c r="AN45"/>
  <c r="AO45"/>
  <c r="AJ46"/>
  <c r="AK46"/>
  <c r="AL46"/>
  <c r="AM46"/>
  <c r="AN46"/>
  <c r="AO46"/>
  <c r="AJ47"/>
  <c r="AK47"/>
  <c r="AL47"/>
  <c r="AM47"/>
  <c r="AN47"/>
  <c r="AO47"/>
  <c r="AJ48"/>
  <c r="AK48"/>
  <c r="AL48"/>
  <c r="AM48"/>
  <c r="AN48"/>
  <c r="AO48"/>
  <c r="AJ49"/>
  <c r="AK49"/>
  <c r="AL49"/>
  <c r="AM49"/>
  <c r="AN49"/>
  <c r="AO49"/>
  <c r="AJ50"/>
  <c r="AK50"/>
  <c r="AL50"/>
  <c r="AM50"/>
  <c r="AN50"/>
  <c r="AO50"/>
  <c r="AJ51"/>
  <c r="AK51"/>
  <c r="AL51"/>
  <c r="AM51"/>
  <c r="AN51"/>
  <c r="AO51"/>
  <c r="AJ52"/>
  <c r="AK52"/>
  <c r="AL52"/>
  <c r="AM52"/>
  <c r="AN52"/>
  <c r="AO52"/>
  <c r="AJ53"/>
  <c r="AK53"/>
  <c r="AL53"/>
  <c r="AM53"/>
  <c r="AN53"/>
  <c r="AO53"/>
  <c r="AJ54"/>
  <c r="AK54"/>
  <c r="AL54"/>
  <c r="AM54"/>
  <c r="AN54"/>
  <c r="AO54"/>
  <c r="AJ55"/>
  <c r="AK55"/>
  <c r="AL55"/>
  <c r="AM55"/>
  <c r="AN55"/>
  <c r="AO55"/>
  <c r="AJ56"/>
  <c r="AK56"/>
  <c r="AL56"/>
  <c r="AM56"/>
  <c r="AN56"/>
  <c r="AO56"/>
  <c r="AJ57"/>
  <c r="AL57" s="1"/>
  <c r="AK57"/>
  <c r="AM57"/>
  <c r="AN57"/>
  <c r="AO57"/>
  <c r="AG26"/>
  <c r="AH29" s="1"/>
  <c r="AN28"/>
  <c r="AM28"/>
  <c r="AK28"/>
  <c r="AJ28"/>
  <c r="AJ103" l="1"/>
  <c r="AJ104"/>
  <c r="AJ105"/>
  <c r="AJ106"/>
  <c r="AJ107"/>
  <c r="AJ108"/>
  <c r="AJ109"/>
  <c r="AJ110"/>
  <c r="AJ111"/>
  <c r="AJ112"/>
  <c r="AJ113"/>
  <c r="AJ114"/>
  <c r="AJ115"/>
  <c r="AJ116"/>
  <c r="AJ117"/>
  <c r="AJ118"/>
  <c r="AJ119"/>
  <c r="AJ120"/>
  <c r="AJ121"/>
  <c r="AJ122"/>
  <c r="AJ123"/>
  <c r="AJ124"/>
  <c r="AJ125"/>
  <c r="AJ126"/>
  <c r="AJ127"/>
  <c r="AJ128"/>
  <c r="AJ129"/>
  <c r="AI101"/>
  <c r="AJ100"/>
  <c r="AJ102"/>
  <c r="AI103"/>
  <c r="AI104"/>
  <c r="AI105"/>
  <c r="AI106"/>
  <c r="AI107"/>
  <c r="AI108"/>
  <c r="AI109"/>
  <c r="AI110"/>
  <c r="AI111"/>
  <c r="AI112"/>
  <c r="AI113"/>
  <c r="AI114"/>
  <c r="AI115"/>
  <c r="AI116"/>
  <c r="AI117"/>
  <c r="AI118"/>
  <c r="AI119"/>
  <c r="AI120"/>
  <c r="AI121"/>
  <c r="AI122"/>
  <c r="AI123"/>
  <c r="AI124"/>
  <c r="AI125"/>
  <c r="AI126"/>
  <c r="AI127"/>
  <c r="AI128"/>
  <c r="AI129"/>
  <c r="AI100"/>
  <c r="AI130" s="1"/>
  <c r="B131" s="1"/>
  <c r="AI102"/>
  <c r="AJ101"/>
  <c r="AG224"/>
  <c r="AG226"/>
  <c r="AG228"/>
  <c r="AG230"/>
  <c r="AG222"/>
  <c r="AG223"/>
  <c r="AG225"/>
  <c r="AG227"/>
  <c r="AG229"/>
  <c r="AG231"/>
  <c r="AI322"/>
  <c r="AI320"/>
  <c r="AI318"/>
  <c r="AI316"/>
  <c r="AI314"/>
  <c r="AI323"/>
  <c r="AI321"/>
  <c r="AI319"/>
  <c r="AI317"/>
  <c r="AI315"/>
  <c r="AI184"/>
  <c r="AI271"/>
  <c r="AI270"/>
  <c r="AI269"/>
  <c r="AI267"/>
  <c r="AI268"/>
  <c r="AI266"/>
  <c r="AI264"/>
  <c r="AI262"/>
  <c r="AI265"/>
  <c r="AI263"/>
  <c r="AI191"/>
  <c r="AI189"/>
  <c r="AI187"/>
  <c r="AI185"/>
  <c r="AI183"/>
  <c r="AI182"/>
  <c r="AI190"/>
  <c r="AI188"/>
  <c r="AI186"/>
  <c r="AH192"/>
  <c r="B192" s="1"/>
  <c r="AN79"/>
  <c r="AN81"/>
  <c r="AN83"/>
  <c r="AN85"/>
  <c r="AN78"/>
  <c r="AK78"/>
  <c r="AK90"/>
  <c r="AQ90"/>
  <c r="AN90"/>
  <c r="AQ77"/>
  <c r="AQ92" s="1"/>
  <c r="AK77"/>
  <c r="AO28"/>
  <c r="AO58" s="1"/>
  <c r="AL28"/>
  <c r="AL58" s="1"/>
  <c r="B59" s="1"/>
  <c r="AH28"/>
  <c r="AI57"/>
  <c r="AG57"/>
  <c r="AH56"/>
  <c r="AI55"/>
  <c r="AG55"/>
  <c r="AH54"/>
  <c r="AI53"/>
  <c r="AG53"/>
  <c r="AH78" s="1"/>
  <c r="AH52"/>
  <c r="AI51"/>
  <c r="AG51"/>
  <c r="AH50"/>
  <c r="AI49"/>
  <c r="AG49"/>
  <c r="AH48"/>
  <c r="AI47"/>
  <c r="AG47"/>
  <c r="AH46"/>
  <c r="AI45"/>
  <c r="AG45"/>
  <c r="AH44"/>
  <c r="AI43"/>
  <c r="AG43"/>
  <c r="AH42"/>
  <c r="AI41"/>
  <c r="AG41"/>
  <c r="AH40"/>
  <c r="AI39"/>
  <c r="AG39"/>
  <c r="AH38"/>
  <c r="AI37"/>
  <c r="AG37"/>
  <c r="AH36"/>
  <c r="AI35"/>
  <c r="AG35"/>
  <c r="AH34"/>
  <c r="AI33"/>
  <c r="AG33"/>
  <c r="AH32"/>
  <c r="AI31"/>
  <c r="AG31"/>
  <c r="AH30"/>
  <c r="AI29"/>
  <c r="AG29"/>
  <c r="AG28"/>
  <c r="AI28"/>
  <c r="AH57"/>
  <c r="AI56"/>
  <c r="AG56"/>
  <c r="AH55"/>
  <c r="AI54"/>
  <c r="AG54"/>
  <c r="AH53"/>
  <c r="AI52"/>
  <c r="AG52"/>
  <c r="AH51"/>
  <c r="AI50"/>
  <c r="AG50"/>
  <c r="AH49"/>
  <c r="AI48"/>
  <c r="AG48"/>
  <c r="AH47"/>
  <c r="AI46"/>
  <c r="AG46"/>
  <c r="AH45"/>
  <c r="AI44"/>
  <c r="AG44"/>
  <c r="AH43"/>
  <c r="AI42"/>
  <c r="AG42"/>
  <c r="AH41"/>
  <c r="AI40"/>
  <c r="AG40"/>
  <c r="AH39"/>
  <c r="AI38"/>
  <c r="AG38"/>
  <c r="AH37"/>
  <c r="AI36"/>
  <c r="AG36"/>
  <c r="AH35"/>
  <c r="AI34"/>
  <c r="AG34"/>
  <c r="AH33"/>
  <c r="AI32"/>
  <c r="AG32"/>
  <c r="AH31"/>
  <c r="AI30"/>
  <c r="AG30"/>
  <c r="AG58" l="1"/>
  <c r="AH77"/>
  <c r="AH90"/>
  <c r="AH87"/>
  <c r="AH83"/>
  <c r="AH86"/>
  <c r="AH82"/>
  <c r="AI58"/>
  <c r="B60" s="1"/>
  <c r="AH89"/>
  <c r="AH91"/>
  <c r="AH88"/>
  <c r="AH58"/>
  <c r="AH79"/>
  <c r="AN92"/>
  <c r="B93" s="1"/>
  <c r="AH85"/>
  <c r="AH81"/>
  <c r="AH84"/>
  <c r="AH80"/>
  <c r="AJ130"/>
  <c r="B132" s="1"/>
  <c r="AI324"/>
  <c r="B325" s="1"/>
  <c r="AI272"/>
  <c r="B273" s="1"/>
  <c r="AI192"/>
  <c r="B193" s="1"/>
  <c r="AK92"/>
  <c r="B94" s="1"/>
  <c r="AH92"/>
  <c r="B92" s="1"/>
  <c r="B58" l="1"/>
</calcChain>
</file>

<file path=xl/sharedStrings.xml><?xml version="1.0" encoding="utf-8"?>
<sst xmlns="http://schemas.openxmlformats.org/spreadsheetml/2006/main" count="943" uniqueCount="469">
  <si>
    <t>Índice</t>
  </si>
  <si>
    <t>Presentación</t>
  </si>
  <si>
    <t>Informantes</t>
  </si>
  <si>
    <t>Participantes y comentarios</t>
  </si>
  <si>
    <t>Glosario</t>
  </si>
  <si>
    <t>CONFIDENCIALIDAD</t>
  </si>
  <si>
    <t>OBLIGATORIEDAD</t>
  </si>
  <si>
    <r>
      <t xml:space="preserve">Conforme a lo dispuesto por el </t>
    </r>
    <r>
      <rPr>
        <b/>
        <sz val="10"/>
        <rFont val="Arial"/>
        <family val="2"/>
      </rPr>
      <t>Artículo 37</t>
    </r>
    <r>
      <rPr>
        <sz val="10"/>
        <rFont val="Arial"/>
        <family val="2"/>
      </rPr>
      <t xml:space="preserve">, párrafo primero de la </t>
    </r>
    <r>
      <rPr>
        <b/>
        <sz val="10"/>
        <rFont val="Arial"/>
        <family val="2"/>
      </rPr>
      <t>Ley del Sistema Nacional de Información Estadística y Geográfica</t>
    </r>
    <r>
      <rPr>
        <sz val="10"/>
        <rFont val="Arial"/>
        <family val="2"/>
      </rPr>
      <t>: "Los datos que proporcionen para fines estadísticos los Informantes del Sistema a las Unidades en términos de la presente Ley, serán estrictamente confidenciales y bajo ninguna circunstancia podrán utilizarse para otro fin que no sea el estadístico."</t>
    </r>
  </si>
  <si>
    <r>
      <t xml:space="preserve">Conforme a lo dispuesto por el </t>
    </r>
    <r>
      <rPr>
        <b/>
        <sz val="10"/>
        <rFont val="Arial"/>
        <family val="2"/>
      </rPr>
      <t>Artículo 45</t>
    </r>
    <r>
      <rPr>
        <sz val="10"/>
        <rFont val="Arial"/>
        <family val="2"/>
      </rPr>
      <t xml:space="preserve">, párrafo primero de la </t>
    </r>
    <r>
      <rPr>
        <b/>
        <sz val="10"/>
        <rFont val="Arial"/>
        <family val="2"/>
      </rPr>
      <t>Ley del Sistema Nacional de Información Estadística y Geográfica</t>
    </r>
    <r>
      <rPr>
        <sz val="10"/>
        <rFont val="Arial"/>
        <family val="2"/>
      </rPr>
      <t xml:space="preserve">: "Los Informantes del Sistema estarán obligados a proporcionar, con veracidad y oportunidad, los datos e informes que les soliciten las autoridades competentes para fines estadísticos, censales y geográficos, y prestarán apoyo a las mismas.", así como lo señalado por el </t>
    </r>
    <r>
      <rPr>
        <b/>
        <sz val="10"/>
        <rFont val="Arial"/>
        <family val="2"/>
      </rPr>
      <t>Artículo 46</t>
    </r>
    <r>
      <rPr>
        <sz val="10"/>
        <rFont val="Arial"/>
        <family val="2"/>
      </rPr>
      <t xml:space="preserve"> de la misma: "Los servidores públicos de la Federación, de las entidades federativas y de los municipios, tendrán la obligación de proporcionar la información básica que hubieren obtenido en el ejercicio de sus funciones y sirva para generar Información de Interés Nacional, que les solicite el Instituto..."</t>
    </r>
  </si>
  <si>
    <t>DERECHOS DE LAS UNIDADES DEL ESTADO</t>
  </si>
  <si>
    <r>
      <t xml:space="preserve">De conformidad con lo previsto por la </t>
    </r>
    <r>
      <rPr>
        <b/>
        <sz val="10"/>
        <rFont val="Arial"/>
        <family val="2"/>
      </rPr>
      <t>Ley del Sistema Nacional de Información Estadística y Geográfica</t>
    </r>
    <r>
      <rPr>
        <sz val="10"/>
        <rFont val="Arial"/>
        <family val="2"/>
      </rPr>
      <t>, las Unidades del Estado tendrán el derecho de solicitar al Instituto Nacional de Estadística y Geografía, que sean rectificados los datos que les conciernan, para lo cual deberán demostrar que son inexactos, incompletos o equívocos.</t>
    </r>
  </si>
  <si>
    <t>PRESENTACIÓN</t>
  </si>
  <si>
    <t xml:space="preserve">     Módulo 1: Administración Pública de la Entidad Federativa
     Módulo 2: Seguridad Pública
     Módulo 3: Sistema Penitenciario
     Módulo 4: Medio Ambiente
     Módulo 5: Justicia Cívica</t>
  </si>
  <si>
    <t>ENTREGA DEL CUESTIONARIO</t>
  </si>
  <si>
    <t>Una vez completada la revisión y validación del cuestionario, este será devuelto al servidor público adscrito a la Institución de la Administración Pública de su Entidad Federativa que lo haya entregado, a efecto de notificarle las modificaciones  que deberán realizarse al mismo, antes de imprimir la versión definitiva para firma, o bien, darle el Vo.Bo. para que se proceda a imprimir y firmar el archivo electrónico enviado, el cual será considerado como versión definitiva.</t>
  </si>
  <si>
    <t>De igual forma, una vez que el archivo electrónico haya sido impreso y firmado, se llevará a cabo la entrega del cuestionario mediante vía electrónica y de manera física, para lo cual, se debe tomar en cuenta lo siguiente:</t>
  </si>
  <si>
    <t>1) Entrega electrónica:</t>
  </si>
  <si>
    <t>2) Entrega física:</t>
  </si>
  <si>
    <t>DUDAS O COMENTARIOS</t>
  </si>
  <si>
    <t>En caso de dudas o comentarios, hacerlas llegar al JDEGSPJ en la Coordinación Estatal del INEGI, quien tiene los siguientes datos:</t>
  </si>
  <si>
    <t>Nombre:</t>
  </si>
  <si>
    <t>Correo electrónico:</t>
  </si>
  <si>
    <t>Teléfono:</t>
  </si>
  <si>
    <t>Informantes:</t>
  </si>
  <si>
    <t>(Responden: Titular de la Consejería Jurídica o de la Unidad de Asuntos Jurídicos u homólogo)</t>
  </si>
  <si>
    <r>
      <t xml:space="preserve">INFORMANTE BÁSICO </t>
    </r>
    <r>
      <rPr>
        <i/>
        <sz val="8"/>
        <color indexed="8"/>
        <rFont val="Arial"/>
        <family val="2"/>
      </rPr>
      <t>(Titular de la Consejería Jurídica o Titular de la Unidad de Asuntos Jurídicos u homólogo)</t>
    </r>
  </si>
  <si>
    <t>Nombre completo:</t>
  </si>
  <si>
    <t>Cargo:</t>
  </si>
  <si>
    <t>Fax:</t>
  </si>
  <si>
    <t>Lada</t>
  </si>
  <si>
    <t>Número</t>
  </si>
  <si>
    <t>FIRMA</t>
  </si>
  <si>
    <r>
      <t xml:space="preserve">INFORMANTE COMPLEMENTARIO 1 </t>
    </r>
    <r>
      <rPr>
        <i/>
        <sz val="8"/>
        <rFont val="Arial"/>
        <family val="2"/>
      </rPr>
      <t>(Titular de la Unidad de Administración y/o Información u homóloga de la Consejería Jurídica o de la Unidad de Asuntos Jurídicos de la Entidad Federativa, o servidor público que representa a la unidad administrativa que, por las funciones que tiene asignadas dentro de la institución, es la principal productora y/o integradora de la información correspondiente en el presente módulo, y cuando menos se encuentra en el segundo nivel jerárquico de la Institución; mismo que complementará en lo que corresponda la información proporcionada por el "Informante Básico". NOTA: En caso de no requerir al "Informante Complementario 1" deberá dejar las siguientes celdas en blanco)</t>
    </r>
  </si>
  <si>
    <t>Área o Unidad orgánica de adscripción:</t>
  </si>
  <si>
    <r>
      <t xml:space="preserve">INFORMANTE COMPLEMENTARIO 2 </t>
    </r>
    <r>
      <rPr>
        <i/>
        <sz val="8"/>
        <rFont val="Arial"/>
        <family val="2"/>
      </rPr>
      <t>(Servidor público que representa a la unidad administrativa que, por las funciones que tiene asignadas dentro de la Consejería Jurídica o de la Unidad de Asuntos Jurídicos de la Entidad Federativa u homóloga, es la segunda principal productora y/o integradora de la información correspondiente en el presente módulo, y cuando menos se encuentra en el tercer nivel jerárquico de la Institución; mismo que complementará en lo que corresponda la información proporcionada por el "Informante Básico" y el "Informante Complementario 1". NOTA: En caso de no requerir al "Informante Complementario 2" deberá dejar las siguientes celdas en blanco)</t>
    </r>
  </si>
  <si>
    <t>OBSERVACIONES:</t>
  </si>
  <si>
    <t>4.- En caso de que los registros con los que cuenta no le permitan desglosar la totalidad de las cifras, por no contar con información para responder en más de un dato de los que se solicitan, anotar "NS" (no se sabe) en las celdas donde no disponga de información.</t>
  </si>
  <si>
    <t xml:space="preserve">5- No dejar celdas en blanco, salvo en los casos en que la instrucción así lo solicite. </t>
  </si>
  <si>
    <t>VIII.1 Leyes Estatales</t>
  </si>
  <si>
    <t>Instrucciones generales para las preguntas de la subsección:</t>
  </si>
  <si>
    <t>1.-</t>
  </si>
  <si>
    <t>Lista de temas</t>
  </si>
  <si>
    <t>Fecha de Publicación</t>
  </si>
  <si>
    <t>Ultima fecha de actualización</t>
  </si>
  <si>
    <t>No hay leyes en el tema</t>
  </si>
  <si>
    <t>Día</t>
  </si>
  <si>
    <t>Mes</t>
  </si>
  <si>
    <t>Año</t>
  </si>
  <si>
    <t>No se ha actualizado</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</si>
  <si>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</si>
  <si>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</si>
  <si>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</si>
  <si>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</si>
  <si>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</si>
  <si>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</si>
  <si>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</si>
  <si>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</si>
  <si>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</si>
  <si>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</si>
  <si>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</si>
  <si>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</si>
  <si>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</si>
  <si>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</si>
  <si>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</si>
  <si>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</si>
  <si>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</si>
  <si>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</si>
  <si>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</si>
  <si>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</si>
  <si>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</si>
  <si>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</si>
  <si>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</si>
  <si>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</si>
  <si>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</si>
  <si>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</si>
  <si>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</si>
  <si>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</si>
  <si>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</si>
  <si>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</si>
  <si>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Glosario básico de la subsección:</t>
  </si>
  <si>
    <t>2.-</t>
  </si>
  <si>
    <t>Disposiciones Normativas</t>
  </si>
  <si>
    <t>3.-</t>
  </si>
  <si>
    <t>Temas</t>
  </si>
  <si>
    <t>No aplica</t>
  </si>
  <si>
    <t>Total</t>
  </si>
  <si>
    <t>Reglamentos</t>
  </si>
  <si>
    <t>Acuerdos</t>
  </si>
  <si>
    <t>Normas</t>
  </si>
  <si>
    <t>Lineamientos</t>
  </si>
  <si>
    <t>Manuales</t>
  </si>
  <si>
    <t>Bases</t>
  </si>
  <si>
    <t>Oficios circular</t>
  </si>
  <si>
    <t>Otras</t>
  </si>
  <si>
    <t>Actividades económicas o comerciales</t>
  </si>
  <si>
    <t>Administración Pública de la Entidad Federativa</t>
  </si>
  <si>
    <t>Adultos mayores</t>
  </si>
  <si>
    <t>Bomberos</t>
  </si>
  <si>
    <t>Cementerios</t>
  </si>
  <si>
    <t>Combate a la corrupción</t>
  </si>
  <si>
    <t>Desarrollo económico estatal</t>
  </si>
  <si>
    <t>Desarrollo integral de la familia (DIF)</t>
  </si>
  <si>
    <t>Desarrollo rural y/o agropecuario</t>
  </si>
  <si>
    <t>Educación</t>
  </si>
  <si>
    <t>Ecología y protección al ambiente</t>
  </si>
  <si>
    <t>Equidad de genero y/o derechos de las mujeres</t>
  </si>
  <si>
    <t>Estadística</t>
  </si>
  <si>
    <t>Justicia cívica</t>
  </si>
  <si>
    <t>Limpia, recolección y/o manejo de residuos sólidos urbanos</t>
  </si>
  <si>
    <t>Obras públicas</t>
  </si>
  <si>
    <t>Ordenamiento ecológico</t>
  </si>
  <si>
    <t>Participación ciudadana</t>
  </si>
  <si>
    <t>Personas con discapacidad</t>
  </si>
  <si>
    <t>Planeación y/o evaluación y/o mejora de la gestión gubernamental</t>
  </si>
  <si>
    <t>Protección civil</t>
  </si>
  <si>
    <t>Pueblos indígenas</t>
  </si>
  <si>
    <t>Recursos humanos</t>
  </si>
  <si>
    <t>Recursos materiales y/o financieros</t>
  </si>
  <si>
    <t xml:space="preserve">Salud </t>
  </si>
  <si>
    <t>Seguridad pública y/o Transito</t>
  </si>
  <si>
    <t>Transparencia y acceso a la información</t>
  </si>
  <si>
    <t>Vialidad y transporte</t>
  </si>
  <si>
    <t>Desarrollo urbano u ordenamiento territorial</t>
  </si>
  <si>
    <t>Otra</t>
  </si>
  <si>
    <t>4.-</t>
  </si>
  <si>
    <t>Disposiciones Normativas internas Administrativas</t>
  </si>
  <si>
    <t>Presupuesto</t>
  </si>
  <si>
    <t>Estructura organizacional, ocupacional y salarial</t>
  </si>
  <si>
    <t>Contrataciones de personal</t>
  </si>
  <si>
    <t>Servicio Profesional de Carrera</t>
  </si>
  <si>
    <t>Evaluación del desempeño</t>
  </si>
  <si>
    <t>Control interno y auditoría</t>
  </si>
  <si>
    <t>Pasajes, viáticos y gastos de campo</t>
  </si>
  <si>
    <t>Archivo institucional</t>
  </si>
  <si>
    <t>Uso de Tecnologías de la Información y comunicación/sistemas informáticos</t>
  </si>
  <si>
    <t>Adquisiciones, servicios y arrendamientos</t>
  </si>
  <si>
    <t>Obra pública</t>
  </si>
  <si>
    <t>Licitaciones, proveedores y contratistas</t>
  </si>
  <si>
    <t>Declaraciones de situación patrimonial</t>
  </si>
  <si>
    <t>Otro</t>
  </si>
  <si>
    <t>VIII.3 Asociación intergubernamental</t>
  </si>
  <si>
    <t>5.-</t>
  </si>
  <si>
    <t>Seleccione con una "X" un solo código.</t>
  </si>
  <si>
    <t>1. Sí</t>
  </si>
  <si>
    <r>
      <t xml:space="preserve">2. No </t>
    </r>
    <r>
      <rPr>
        <i/>
        <sz val="8"/>
        <rFont val="Arial"/>
        <family val="2"/>
      </rPr>
      <t>(Pase a la pregunta 6)</t>
    </r>
  </si>
  <si>
    <r>
      <t xml:space="preserve">9. No se sabe </t>
    </r>
    <r>
      <rPr>
        <i/>
        <sz val="8"/>
        <rFont val="Arial"/>
        <family val="2"/>
      </rPr>
      <t>(Pase a la pregunta 6)</t>
    </r>
  </si>
  <si>
    <t>5.1.-</t>
  </si>
  <si>
    <t>Gobierno(s) con el(los) que se estableció la asociación intergubernamental</t>
  </si>
  <si>
    <t>99.</t>
  </si>
  <si>
    <t>Catálogo de servicio público y/o función</t>
  </si>
  <si>
    <t>Catálogo de tipo de gobiernos</t>
  </si>
  <si>
    <t>Agua potable, drenaje y/o alcantarillado</t>
  </si>
  <si>
    <t>Poder Ejecutivo Federal</t>
  </si>
  <si>
    <t>Tratamiento y disposición de aguas residuales</t>
  </si>
  <si>
    <t>Poder Legislativo Federal</t>
  </si>
  <si>
    <t>Limpia, recolección, y/o traslado residuos sólidos</t>
  </si>
  <si>
    <t>Poder Judicial Federal</t>
  </si>
  <si>
    <t>Tratamiento y disposición final de residuos sólidos</t>
  </si>
  <si>
    <t>Órganos Constitucionales Autónomos Federales</t>
  </si>
  <si>
    <t>Mercados y/o centrales de abasto</t>
  </si>
  <si>
    <t>Rastros</t>
  </si>
  <si>
    <t>Mantenimiento y/o equipamiento de áreas verdes, jardines y/o parques</t>
  </si>
  <si>
    <t>Mantenimiento y/o equipamiento de calles y/o vialidades</t>
  </si>
  <si>
    <t>Mantenimiento y/o equipamiento de inmuebles y/o espacios públicos</t>
  </si>
  <si>
    <t>Catálogo de instrumentos regulatorios</t>
  </si>
  <si>
    <t>Convenio</t>
  </si>
  <si>
    <t>Contrato</t>
  </si>
  <si>
    <t>No se sabe</t>
  </si>
  <si>
    <t>Acuerdo</t>
  </si>
  <si>
    <t>5.2 -</t>
  </si>
  <si>
    <t>Catálogo de tipo de órganos constituidos</t>
  </si>
  <si>
    <t>Catálogo de principales funciones realizadas</t>
  </si>
  <si>
    <t>Presupuestales y/o financieros</t>
  </si>
  <si>
    <t>Órgano o junta de gobierno</t>
  </si>
  <si>
    <t>Planeación</t>
  </si>
  <si>
    <t>Materiales muebles (mobiliario, vehículos, material de construcción, etc.)</t>
  </si>
  <si>
    <t>Consejo de administración</t>
  </si>
  <si>
    <t>Administración</t>
  </si>
  <si>
    <t>Materiales inmuebles (edificios, terrenos, oficinas, etc.)</t>
  </si>
  <si>
    <t>Consejo técnico</t>
  </si>
  <si>
    <t>Operación</t>
  </si>
  <si>
    <t>Territoriales (reserva ecológica o similar)</t>
  </si>
  <si>
    <t>Comité de evaluación</t>
  </si>
  <si>
    <t>Rendición de cuentas</t>
  </si>
  <si>
    <t>Humanos (personal, mano de obra, trabajo común, etc.)</t>
  </si>
  <si>
    <t>Comité de vigilancia</t>
  </si>
  <si>
    <t>Diseño de políticas públicas</t>
  </si>
  <si>
    <t>Otros</t>
  </si>
  <si>
    <t>Grupo de trabajo especializado</t>
  </si>
  <si>
    <t>Evaluación</t>
  </si>
  <si>
    <t>VIII.3.2 Asociación intergubernamental en Materia Ambiental</t>
  </si>
  <si>
    <t>6.-</t>
  </si>
  <si>
    <r>
      <t>2. No</t>
    </r>
    <r>
      <rPr>
        <sz val="8"/>
        <rFont val="Arial"/>
        <family val="2"/>
      </rPr>
      <t xml:space="preserve"> </t>
    </r>
    <r>
      <rPr>
        <i/>
        <sz val="8"/>
        <rFont val="Arial"/>
        <family val="2"/>
      </rPr>
      <t>(Pase a la pregunta 7)</t>
    </r>
  </si>
  <si>
    <r>
      <t xml:space="preserve">9. No se sabe </t>
    </r>
    <r>
      <rPr>
        <i/>
        <sz val="8"/>
        <rFont val="Arial"/>
        <family val="2"/>
      </rPr>
      <t>(Pase a la pregunta 7)</t>
    </r>
  </si>
  <si>
    <t>6.1.-</t>
  </si>
  <si>
    <t>Agua</t>
  </si>
  <si>
    <t>Biodiversidad</t>
  </si>
  <si>
    <t>Emisiones</t>
  </si>
  <si>
    <t>Residuos de manejo especial</t>
  </si>
  <si>
    <t>Desarrollo forestal</t>
  </si>
  <si>
    <t>Desarrollo urbano</t>
  </si>
  <si>
    <t>Cambio climático</t>
  </si>
  <si>
    <t>Energía</t>
  </si>
  <si>
    <t>Transporte, movilidad</t>
  </si>
  <si>
    <t>Desarrollo agropecuario</t>
  </si>
  <si>
    <t>Pesca</t>
  </si>
  <si>
    <t>Residuos Sólidos</t>
  </si>
  <si>
    <t>VIII.3.3 Asociación intergubernamental en materia de Cultura Física y Deporte</t>
  </si>
  <si>
    <t>7.-</t>
  </si>
  <si>
    <r>
      <t>2. No</t>
    </r>
    <r>
      <rPr>
        <sz val="8"/>
        <rFont val="Arial"/>
        <family val="2"/>
      </rPr>
      <t xml:space="preserve"> </t>
    </r>
    <r>
      <rPr>
        <i/>
        <sz val="8"/>
        <rFont val="Arial"/>
        <family val="2"/>
      </rPr>
      <t>(Concluya el cuestionario)</t>
    </r>
  </si>
  <si>
    <r>
      <t xml:space="preserve">9. No se sabe </t>
    </r>
    <r>
      <rPr>
        <i/>
        <sz val="8"/>
        <rFont val="Arial"/>
        <family val="2"/>
      </rPr>
      <t>(Concluya el cuestionario)</t>
    </r>
  </si>
  <si>
    <t>7.1.-</t>
  </si>
  <si>
    <t>Deporte social</t>
  </si>
  <si>
    <t>Recreación física</t>
  </si>
  <si>
    <t>Rehabilitación física</t>
  </si>
  <si>
    <t>Eventos deportivos</t>
  </si>
  <si>
    <t>Infraestructura para actividades de cultura física y deporte</t>
  </si>
  <si>
    <t>Seguridad en eventos deportivos y recreativos</t>
  </si>
  <si>
    <t>Servidores Públicos que participaron en el llenado de la Sección</t>
  </si>
  <si>
    <t>Preguntas y/o Secciones Integradas</t>
  </si>
  <si>
    <t>COMENTARIOS GENERALES:</t>
  </si>
  <si>
    <t>1)</t>
  </si>
  <si>
    <t>2)</t>
  </si>
  <si>
    <t>3)</t>
  </si>
  <si>
    <t>4)</t>
  </si>
  <si>
    <t>5)</t>
  </si>
  <si>
    <t>6)</t>
  </si>
  <si>
    <t>Base de organización de las instituciones públicas que forman parte del Poder Ejecutivo de la Entidad Federativa de que se trate, para el ejercicio de sus atribuciones y para el despacho de los negocios del orden administrativo encomendados a éste.</t>
  </si>
  <si>
    <t>Asociación intergubernamental</t>
  </si>
  <si>
    <r>
      <rPr>
        <b/>
        <sz val="9"/>
        <color indexed="8"/>
        <rFont val="Arial"/>
        <family val="2"/>
      </rPr>
      <t>Poder Legislativo Federal</t>
    </r>
    <r>
      <rPr>
        <sz val="9"/>
        <color indexed="8"/>
        <rFont val="Arial"/>
        <family val="2"/>
      </rPr>
      <t xml:space="preserve">, </t>
    </r>
    <r>
      <rPr>
        <sz val="9"/>
        <color theme="1"/>
        <rFont val="Arial"/>
        <family val="2"/>
      </rPr>
      <t>es una de las divisiones del Supremo Poder de la Federación. El poder legislativo de los Estados Unidos Mexicanos se deposita en un Congreso general, que se divide en dos Cámaras, una de diputados y otra de senadores.</t>
    </r>
  </si>
  <si>
    <r>
      <rPr>
        <b/>
        <sz val="9"/>
        <color indexed="8"/>
        <rFont val="Arial"/>
        <family val="2"/>
      </rPr>
      <t>Poder Judicial Federal</t>
    </r>
    <r>
      <rPr>
        <sz val="9"/>
        <color indexed="8"/>
        <rFont val="Arial"/>
        <family val="2"/>
      </rPr>
      <t>,</t>
    </r>
    <r>
      <rPr>
        <sz val="9"/>
        <color theme="1"/>
        <rFont val="Arial"/>
        <family val="2"/>
      </rPr>
      <t xml:space="preserve"> es una de las divisiones del Supremo Poder de la Federación. Se deposita el ejercicio del Poder Judicial de la Federación en una Suprema Corte de Justicia, en un Tribunal Electoral, en Tribunales Colegiados y Unitarios de Circuito y en Juzgados de Distrito. La administración, vigilancia y disciplina del Poder Judicial de la Federación, con excepción de la Suprema Corte de Justicia de la Nación, estarán a cargo del Consejo de la Judicatura Federal en los términos que establezcan las leyes.</t>
    </r>
  </si>
  <si>
    <r>
      <rPr>
        <b/>
        <sz val="9"/>
        <color indexed="8"/>
        <rFont val="Arial"/>
        <family val="2"/>
      </rPr>
      <t>Órganos Constitucionales Autónomos Federales</t>
    </r>
    <r>
      <rPr>
        <sz val="9"/>
        <color indexed="8"/>
        <rFont val="Arial"/>
        <family val="2"/>
      </rPr>
      <t xml:space="preserve">, </t>
    </r>
    <r>
      <rPr>
        <sz val="9"/>
        <color theme="1"/>
        <rFont val="Arial"/>
        <family val="2"/>
      </rPr>
      <t>son órganos públicos que ejercen una función primordial del Estado, en la que la Constitución establece el tipo de autonomía de los mismos, la cual puede ser técnica, orgánica o administrativa, financiera-presupuestaria, normativa, de funcionamiento y/o plena. Por tanto, tienen relaciones de coordinación con los demás poderes tradicionales u órganos autónomos, sin situarse subordinadamente en algunos de ellos.</t>
    </r>
  </si>
  <si>
    <r>
      <rPr>
        <b/>
        <sz val="9"/>
        <color indexed="8"/>
        <rFont val="Arial"/>
        <family val="2"/>
      </rPr>
      <t>Poder Legislativo Estatal</t>
    </r>
    <r>
      <rPr>
        <sz val="9"/>
        <color indexed="8"/>
        <rFont val="Arial"/>
        <family val="2"/>
      </rPr>
      <t>,</t>
    </r>
    <r>
      <rPr>
        <sz val="9"/>
        <color theme="1"/>
        <rFont val="Arial"/>
        <family val="2"/>
      </rPr>
      <t xml:space="preserve"> es una de las divisiones para el ejercicio del poder público de los estados. Las legislaturas de los Estados se integran con diputados electos, según los principios de mayoría relativa y de representación proporcional, en los términos que señalen sus leyes.</t>
    </r>
  </si>
  <si>
    <r>
      <rPr>
        <b/>
        <sz val="9"/>
        <color indexed="8"/>
        <rFont val="Arial"/>
        <family val="2"/>
      </rPr>
      <t>Poder Judicial Estatal</t>
    </r>
    <r>
      <rPr>
        <sz val="9"/>
        <color indexed="8"/>
        <rFont val="Arial"/>
        <family val="2"/>
      </rPr>
      <t>,</t>
    </r>
    <r>
      <rPr>
        <sz val="9"/>
        <color theme="1"/>
        <rFont val="Arial"/>
        <family val="2"/>
      </rPr>
      <t xml:space="preserve"> es una de las divisiones para el ejercicio del poder público de los estados. El Poder Judicial de los Estados se ejerce por los tribunales que establezcan las Constituciones respectivas.</t>
    </r>
  </si>
  <si>
    <r>
      <rPr>
        <b/>
        <sz val="9"/>
        <color indexed="8"/>
        <rFont val="Arial"/>
        <family val="2"/>
      </rPr>
      <t>Órganos Constitucionales Autónomos Estatales,</t>
    </r>
    <r>
      <rPr>
        <sz val="9"/>
        <color indexed="8"/>
        <rFont val="Arial"/>
        <family val="2"/>
      </rPr>
      <t xml:space="preserve"> </t>
    </r>
    <r>
      <rPr>
        <sz val="9"/>
        <color theme="1"/>
        <rFont val="Arial"/>
        <family val="2"/>
      </rPr>
      <t>son órganos públicos que ejercen una función primordial del Estado, en la que las Constituciones locales establecen el tipo de autonomía de los mismos, la cual puede ser técnica, orgánico o administrativa, financiera-presupuestaria, normativa, de funcionamiento y/o plena. Por tanto, tienen relaciones de coordinación con los demás poderes tradicionales u órganos autónomos, sin situarse subordinadamente en algunos de ellos.</t>
    </r>
  </si>
  <si>
    <t>Disposiciones normativas internas</t>
  </si>
  <si>
    <t>Actos jurídicos que establecen obligaciones específicas a las instituciones y/o servidores públicos que integran la Administración Pública de la Entidad Federativa. Dichas disposiciones se clasifican de la siguiente manera:</t>
  </si>
  <si>
    <r>
      <t xml:space="preserve">Administrativas: </t>
    </r>
    <r>
      <rPr>
        <sz val="10"/>
        <color theme="1"/>
        <rFont val="Arial"/>
        <family val="2"/>
      </rPr>
      <t>Corresponde a las disposiciones normativas internas de la Administración Pública de la Entidad Federativa de que se trate, para regular las funciones y/o establecer responsabilidades a sus servidores públicos sobre las actividades relacionadas con la programación, administración, ejercicio y/o control de los recursos (humanos, presupuestales, materiales, financieros, etc.)</t>
    </r>
  </si>
  <si>
    <r>
      <t xml:space="preserve">Sustantivas: </t>
    </r>
    <r>
      <rPr>
        <sz val="10"/>
        <color theme="1"/>
        <rFont val="Arial"/>
        <family val="2"/>
      </rPr>
      <t>Disposiciones de la Administración Pública de la Entidad Federativa de que se trate, para regular las funciones y/o establecer responsabilidades a sus servidores públicos sobre el ejercicio de las actividades relacionadas con el objeto de creación de las instituciones que la conforman.</t>
    </r>
  </si>
  <si>
    <t>Entidad Federativa</t>
  </si>
  <si>
    <t>Gobierno de la Entidad Federativa</t>
  </si>
  <si>
    <t>Conjunto de servidores públicos cuya misión es dirigir y conducir las actividades propias del Estado y/o del Distrito Federal, tendientes a que dicha institución cumpla con las atribuciones que tiene conferidas por ley.</t>
  </si>
  <si>
    <t>Informante Básico</t>
  </si>
  <si>
    <t>Servidor público que representa a la institución que, por las funciones que tiene asignadas dentro de la Administración Pública de su Entidad Federativa, es la principal productora y/o integradora de la información correspondiente al tema del cuestionario.</t>
  </si>
  <si>
    <t>Informante Complementario 1</t>
  </si>
  <si>
    <t>Servidor público que representa a la institución que, por las funciones que tiene asignadas dentro de la Administración Pública de su Entidad Federativa, es la segunda principal productora y/o integradora de la información correspondiente al tema del cuestionario.</t>
  </si>
  <si>
    <t>Informante Complementario 2</t>
  </si>
  <si>
    <t>Servidor público que representa a la institución que, por las funciones que tiene asignadas dentro de la Administración Pública de su Entidad Federativa, es la tercera principal productora y/o integradora de la información correspondiente al tema del cuestionario.</t>
  </si>
  <si>
    <t>Marco regulatorio</t>
  </si>
  <si>
    <t>Estará conformado por leyes y disposiciones normativas que tienen por objeto establecer obligaciones específicas a la institución o instituciones de la Administración Pública de la Entidad Federativa, expedidas por autoridad competente en los medios oficiales para que produzcan efectos jurídicos.</t>
  </si>
  <si>
    <t xml:space="preserve">Rev. </t>
  </si>
  <si>
    <t>CENSO NACIONAL DE GOBIERNO,
SEGURIDAD PÚBLICA Y SISTEMA
PENITENCIARIO ESTATALES
2017
Módulo 1:
Administración Pública de la Entidad Federativa</t>
  </si>
  <si>
    <t>VIII.2 Disposiciones normativas</t>
  </si>
  <si>
    <t>Apartado 2. En él se recaba información sobre los servidores públicos responsables de entregar la información requerida en el cuestionario.</t>
  </si>
  <si>
    <t>Apartado 4. Presenta un espacio destinado al registro de los servidores públicos que participaron en el llenado de cada módulo; de igual manera contiene una hoja para que los informantes puedan anotar comentarios generales que consideren convenientes respecto a la información que están proporcionando en el censo.</t>
  </si>
  <si>
    <t>Apartado 5. Contiene un glosario de términos específicos que son considerados relevantes para el módulo.</t>
  </si>
  <si>
    <t>Los servidores públicos que se establecen como informantes, deberán validar y formalizar la información proporcionada mediante el estampado de su firma en la portada de cada módulo o sección, así como del sello de la institución que representan. Cabe destacar que la información recabada mediante el censo, una vez recibida con la firma del o los servidores públicos responsables y sello de la institución, será considerada como información oficial, en términos de lo establecido en la Ley del Sistema Nacional de Información Estadística y Geográfica.</t>
  </si>
  <si>
    <r>
      <rPr>
        <b/>
        <sz val="10"/>
        <rFont val="Arial"/>
        <family val="2"/>
      </rPr>
      <t>El Instituto Nacional de Estadística y Geografía (INEGI)</t>
    </r>
    <r>
      <rPr>
        <sz val="10"/>
        <rFont val="Arial"/>
        <family val="2"/>
      </rPr>
      <t xml:space="preserve"> presenta el </t>
    </r>
    <r>
      <rPr>
        <b/>
        <sz val="10"/>
        <rFont val="Arial"/>
        <family val="2"/>
      </rPr>
      <t xml:space="preserve">Censo Nacional de Gobierno, Seguridad Pública y Sistema Penitenciario Estatales 2017 (CNGSPSPE 2017) </t>
    </r>
    <r>
      <rPr>
        <sz val="10"/>
        <rFont val="Arial"/>
        <family val="2"/>
      </rPr>
      <t xml:space="preserve">como respuesta a su responsabilidad de suministrar a la sociedad y al Estado, información de calidad, pertinente, veraz y oportuna, atendiendo al mandato constitucional de normar y coordinar el </t>
    </r>
    <r>
      <rPr>
        <b/>
        <sz val="10"/>
        <rFont val="Arial"/>
        <family val="2"/>
      </rPr>
      <t>Sistema Nacional de Información Estadística y Geográfica (SNIEG).</t>
    </r>
  </si>
  <si>
    <t>Dicho Sistema se integra por cuatro subsistemas que permiten agrupar los diversos campos de información de interés nacional de manera temática, lo que permite lograr que la generación, suministro y difusión de información se realice de manera ordenada y bajo esquemas integrales y homogéneos que promuevan el cumplimiento de los objetivos del SNIEG.</t>
  </si>
  <si>
    <t>Los subsistemas son los siguientes:</t>
  </si>
  <si>
    <t>• Subsistema Nacional de Información Demográfica y Social.
• Subsistema Nacional de Información Económica.
• Subsistema Nacional de Información Geográfica y del Medio Ambiente.
• Subsistema Nacional de Información de Gobierno, Seguridad Pública e Impartición de Justicia.</t>
  </si>
  <si>
    <r>
      <t xml:space="preserve">El </t>
    </r>
    <r>
      <rPr>
        <b/>
        <sz val="10"/>
        <rFont val="Arial"/>
        <family val="2"/>
      </rPr>
      <t>Subsistema Nacional de Información de Gobierno, Seguridad Pública e Impartición de Justicia (SNIGSPIJ)</t>
    </r>
    <r>
      <rPr>
        <sz val="10"/>
        <rFont val="Arial"/>
        <family val="2"/>
      </rPr>
      <t xml:space="preserve">, fue creado mediante acuerdo de la Junta de Gobierno del </t>
    </r>
    <r>
      <rPr>
        <b/>
        <sz val="10"/>
        <rFont val="Arial"/>
        <family val="2"/>
      </rPr>
      <t>INEGI</t>
    </r>
    <r>
      <rPr>
        <sz val="10"/>
        <rFont val="Arial"/>
        <family val="2"/>
      </rPr>
      <t xml:space="preserve"> el 8 de diciembre de 2008, y como propuesta del Consejo Consultivo, de acuerdo con lo que establece en el artículo 15 fracción III de la Ley del SNIEG.</t>
    </r>
  </si>
  <si>
    <r>
      <t xml:space="preserve">El </t>
    </r>
    <r>
      <rPr>
        <b/>
        <sz val="10"/>
        <rFont val="Arial"/>
        <family val="2"/>
      </rPr>
      <t>SNIGSPIJ</t>
    </r>
    <r>
      <rPr>
        <sz val="10"/>
        <rFont val="Arial"/>
        <family val="2"/>
      </rPr>
      <t xml:space="preserve"> tiene como objetivo estratégico “Institucionalizar y operar un esquema coordinado para la producción, integración, conservación y difusión de información estadística y geográfica de interés nacional, de calidad, pertinente, veraz y oportuna que permita conocer la situación que guardan la gestión y el desempeño de las instituciones públicas que conforman al Estado Mexicano, y a sus respectivos poderes, en las funciones de gobierno, seguridad pública e impartición de justicia, para apoyar los procesos de diseño, implementación, monitoreo y evaluación de las políticas públicas en estas materias”.</t>
    </r>
  </si>
  <si>
    <r>
      <t xml:space="preserve">Derivado del proceso de implementación de los censos nacionales de gobierno y como parte de los proyectos estratégicos elaborados por el </t>
    </r>
    <r>
      <rPr>
        <b/>
        <sz val="10"/>
        <rFont val="Arial"/>
        <family val="2"/>
      </rPr>
      <t>SNIGSPIJ</t>
    </r>
    <r>
      <rPr>
        <sz val="10"/>
        <rFont val="Arial"/>
        <family val="2"/>
      </rPr>
      <t>, en 2010 se llevó a cabo el primer ejercicio para la generación información estadística y geográfica de la gestión y desempeño de las instituciones que integran a la administración pública de cada Entidad Federativa, específicamente en las funciones de gobierno, seguridad pública, sistema penitenciario y medio ambiente del país, así como justicia cívica únicamente para el caso de la Ciudad de México, con la finalidad de que ésta se vincule con el quehacer gubernamental en el proceso de diseño, implementación, monitoreo y evaluación de las políticas públicas de alcance nacional en las materias de gobierno, seguridad pública y sistema penitenciario.</t>
    </r>
  </si>
  <si>
    <t>A siete años de distancia de iniciado el proyecto y para darle continuidad a dichos trabajos, ahora se presenta el cuestionario del octavo ejercicio como parte de la serie documental,¹ denominado “Censo Nacional de Gobierno, Seguridad Pública y Sistema Penitenciario Estatales 2017” (CNGSPSPE 2017), mismo que se conforma por los siguientes módulos.</t>
  </si>
  <si>
    <t xml:space="preserve">Cada módulo está conformado por los siguientes apartados: </t>
  </si>
  <si>
    <t>Apartado 1. Contiene la presentación, descripción del objetivo y estructura  del censo, así como las instrucciones generales para la entrega formal del cuestionario.</t>
  </si>
  <si>
    <t>Apartado 3. Lo conforma el cuestionario del módulo. Con el fin de facilitar la ubicación de los temas que lo conforman, la versión electrónica del mismo, se ha dividido en tantas pestañas como secciones de información son requeridas. En la primera hoja se presenta un índice con el contenido de cada módulo.</t>
  </si>
  <si>
    <t>Considerando la relevancia y diversidad de la información solicitada mediante el censo, es necesario que los informantes (responsables de su llenado) sean funcionarios específicos que, por sus atribuciones, cuenten con la información adecuada y necesaria. A efecto de facilitar la recolección de la información solicitada, los responsables del llenado del cuestionario pueden auxiliarse de los servidores públicos que integran sus equipos de trabajo. Cuando esto suceda, se solicita que registren sus datos en el apartado 4 referido líneas arriba denominado Servidores Públicos que Participaron en el Llenado del Módulo.</t>
  </si>
  <si>
    <t xml:space="preserve">1.- Periodo de referencia de los datos: 
Actualmente: la información se refiere a lo existente al momento del llenado del cuestionario.
</t>
  </si>
  <si>
    <t xml:space="preserve">1.- Periodo de referencia de los datos: 
Actualmente: la información se refiere a lo existente al momento del llenado del cuestionario.
Al cierre del año: la información se refiere a lo existente al 31 de diciembre de 2016.
</t>
  </si>
  <si>
    <t>1.- Periodo de referencia de los datos: 
Durante el año: la información se refiere a lo existente del 1 de enero al 31 de diciembre de 2016.</t>
  </si>
  <si>
    <r>
      <t xml:space="preserve">Servicio público y/o función objeto de la asociación
</t>
    </r>
    <r>
      <rPr>
        <i/>
        <sz val="8"/>
        <color indexed="8"/>
        <rFont val="Arial"/>
        <family val="2"/>
      </rPr>
      <t>(Ver catálogo)</t>
    </r>
  </si>
  <si>
    <r>
      <t xml:space="preserve">Tipo de instrumento regulatorio establecido
</t>
    </r>
    <r>
      <rPr>
        <i/>
        <sz val="8"/>
        <color indexed="8"/>
        <rFont val="Arial"/>
        <family val="2"/>
      </rPr>
      <t>(Ver catálogo)</t>
    </r>
  </si>
  <si>
    <r>
      <t xml:space="preserve">Tipo de gobierno
</t>
    </r>
    <r>
      <rPr>
        <i/>
        <sz val="8"/>
        <color indexed="8"/>
        <rFont val="Arial"/>
        <family val="2"/>
      </rPr>
      <t>(Ver catálogo)</t>
    </r>
  </si>
  <si>
    <r>
      <t xml:space="preserve">Cantidad de gobiernos asociados
</t>
    </r>
    <r>
      <rPr>
        <i/>
        <sz val="8"/>
        <color indexed="8"/>
        <rFont val="Arial"/>
        <family val="2"/>
      </rPr>
      <t>(sin incluir el propio)</t>
    </r>
  </si>
  <si>
    <r>
      <t xml:space="preserve">Principales recursos aportados
</t>
    </r>
    <r>
      <rPr>
        <i/>
        <sz val="8"/>
        <color indexed="8"/>
        <rFont val="Arial"/>
        <family val="2"/>
      </rPr>
      <t>(Ver catálogo)</t>
    </r>
  </si>
  <si>
    <r>
      <t xml:space="preserve">Tipo de órganos constituidos
</t>
    </r>
    <r>
      <rPr>
        <i/>
        <sz val="8"/>
        <color indexed="8"/>
        <rFont val="Arial"/>
        <family val="2"/>
      </rPr>
      <t>(Ver catálogo)</t>
    </r>
  </si>
  <si>
    <r>
      <t xml:space="preserve">Principales funciones realizadas por el(los) órgano(s)
</t>
    </r>
    <r>
      <rPr>
        <i/>
        <sz val="8"/>
        <color indexed="8"/>
        <rFont val="Arial"/>
        <family val="2"/>
      </rPr>
      <t>(Ver catálogo)</t>
    </r>
  </si>
  <si>
    <r>
      <t xml:space="preserve">Temas objeto de la asociación
</t>
    </r>
    <r>
      <rPr>
        <i/>
        <sz val="8"/>
        <rFont val="Arial"/>
        <family val="2"/>
      </rPr>
      <t>(Ver catálogo)</t>
    </r>
  </si>
  <si>
    <r>
      <t xml:space="preserve">Cantidad de gobiernos </t>
    </r>
    <r>
      <rPr>
        <sz val="8"/>
        <color indexed="8"/>
        <rFont val="Arial"/>
        <family val="2"/>
      </rPr>
      <t xml:space="preserve">asociados
</t>
    </r>
    <r>
      <rPr>
        <i/>
        <sz val="8"/>
        <color indexed="8"/>
        <rFont val="Arial"/>
        <family val="2"/>
      </rPr>
      <t>(sin incluir el propio)</t>
    </r>
  </si>
  <si>
    <r>
      <rPr>
        <b/>
        <sz val="9"/>
        <color indexed="8"/>
        <rFont val="Arial"/>
        <family val="2"/>
      </rPr>
      <t>Poder Ejecutivo Municipal,</t>
    </r>
    <r>
      <rPr>
        <sz val="9"/>
        <color indexed="8"/>
        <rFont val="Arial"/>
        <family val="2"/>
      </rPr>
      <t xml:space="preserve"> para efectos del CNGSPSPE 2017, se considera al c</t>
    </r>
    <r>
      <rPr>
        <sz val="9"/>
        <color theme="1"/>
        <rFont val="Arial"/>
        <family val="2"/>
      </rPr>
      <t>onjunto de servidores públicos cuya misión es dirigir y conducir las actividades propias del Municipio, tendientes a que dicha institución cumpla con las atribuciones que tiene conferidas por ley.</t>
    </r>
  </si>
  <si>
    <t>CNGSPSPE 2017</t>
  </si>
  <si>
    <t>Siglas con las que se identifica al Censo Nacional de Gobierno, Seguridad Pública y Sistema Penitenciario Estatales 2017.</t>
  </si>
  <si>
    <t>Gobierno de la Ciudad de México</t>
  </si>
  <si>
    <t>Conjunto de servidores públicos cuya misión es dirigir y conducir las actividades propias de la Ciudad de México, tendientes a que dicha institución cumpla con las atribuciones que tiene conferidas por ley.</t>
  </si>
  <si>
    <t>Serán considerados los 31 Estados integrantes de la Federación, así como la Ciudad de México.</t>
  </si>
  <si>
    <t>Sección VIII: Marco regulatorio</t>
  </si>
  <si>
    <t>GLOSARIO ESPECÍFICO
Sección VIII: Marco regulatorio</t>
  </si>
  <si>
    <t>CENSO NACIONAL DE GOBIERNO,
SEGURIDAD PÚBLICA Y SISTEMA
PENITENCIARIO ESTATALES
2017
Módulo 1:
Administración Pública de la entidad federativa</t>
  </si>
  <si>
    <t xml:space="preserve">2.- Los catálogos utilizados en el presente cuestionario corresponden a denominaciones estándar, de tal manera que si alguno no coincide exactamente con lo que se encuentra actualmente en su entidad federativa, deberá registrar los datos en aquel que sea  similar u homólogo. </t>
  </si>
  <si>
    <t>Ley Orgánica de la Administración Pública de la entidad federativa</t>
  </si>
  <si>
    <t>Ley de Protección de Derechos de Niñas, Niños y Adolescentes de la entidad federativa</t>
  </si>
  <si>
    <t>Ley de Adquisiciones, Enajenaciones, Arrendamientos y Servicios de la entidad federativa</t>
  </si>
  <si>
    <t>Ley de Aguas de la entidad federativa</t>
  </si>
  <si>
    <t>Ley de Educación de la entidad federativa</t>
  </si>
  <si>
    <t>Ley de Salud de la entidad federativa</t>
  </si>
  <si>
    <t>Ley del Sistema de Archivos de la entidad federativa</t>
  </si>
  <si>
    <t>Ley de Ciencia y Tecnología de la entidad federativa</t>
  </si>
  <si>
    <t>Código Penal de la entidad federativa</t>
  </si>
  <si>
    <t>Ley de Justicia Alternativa de la entidad federativa</t>
  </si>
  <si>
    <t>Ley de Defensoría Pública de la entidad federativa</t>
  </si>
  <si>
    <t>Ley de Vías de Comunicación y Transporte de la entidad federativa</t>
  </si>
  <si>
    <t>Ley de Fomento a la Cultura de la entidad federativa</t>
  </si>
  <si>
    <t>Ley de Cultura Física y Deporte de la entidad federativa</t>
  </si>
  <si>
    <t>Ley de Derechos Humanos de la entidad federativa</t>
  </si>
  <si>
    <t>Ley de Fomento y Desarrollo Económico de la entidad federativa</t>
  </si>
  <si>
    <t>Ley de Desarrollo Rural Sustentable de la entidad federativa</t>
  </si>
  <si>
    <t>Ley de Desarrollo Social y Humano de la entidad federativa</t>
  </si>
  <si>
    <t>Ley de Desarrollo Urbano de la entidad federativa</t>
  </si>
  <si>
    <t>Ley General de Equilibrio Ecológico y Protección al Medio Ambiente de la entidad federativa</t>
  </si>
  <si>
    <t>Ley para la Igualdad entre Hombres y Mujeres de la entidad federativa</t>
  </si>
  <si>
    <t>Ley de Información Estadística y/o Geográfica de la entidad federativa</t>
  </si>
  <si>
    <t>Ley de Ingresos de la entidad federativa</t>
  </si>
  <si>
    <t>Ley de Obras Públicas de la entidad federativa</t>
  </si>
  <si>
    <t>Ley de Planeación para el Desarrollo de la entidad federativa</t>
  </si>
  <si>
    <t>Ley de Transparencia y Acceso a la Información Pública de la entidad federativa</t>
  </si>
  <si>
    <t>Ley de Presupuesto y Contabilidad Gubernamental de la entidad federativa</t>
  </si>
  <si>
    <t>Ley Orgánica de la Procuraduría o Fiscalía General de Justicia de la entidad federativa</t>
  </si>
  <si>
    <t>Ley de Participación Ciudadana de la entidad federativa</t>
  </si>
  <si>
    <t>Ley de Protección Civil de la entidad federativa</t>
  </si>
  <si>
    <t>Administración Pública de la entidad federativa</t>
  </si>
  <si>
    <t xml:space="preserve">Seleccionar con una "X" el o los códigos de los tipos de gobierno con los que la Administración Pública de su entidad federativa estableció la asociación intergubernamental para realizar funciones en materia ambiental. </t>
  </si>
  <si>
    <t>Poder Legislativo Estatal (de la entidad federativa)</t>
  </si>
  <si>
    <t>Poder Judicial Estatal (de la entidad federativa)</t>
  </si>
  <si>
    <t>Órganos Constitucionales Autónomos Estatales (de la entidad federativa)</t>
  </si>
  <si>
    <t>Poder Ejecutivo municipal (de la entidad federativa)</t>
  </si>
  <si>
    <t>Poder Ejecutivo Estatal (de otra entidad federativa)</t>
  </si>
  <si>
    <t>Poder Legislativo Estatal (de otra entidad federativa)</t>
  </si>
  <si>
    <t>Poder Judicial Estatal (de otra entidad federativa)</t>
  </si>
  <si>
    <t>Órganos Constitucionales Autónomos Estatales (de otra entidad federativa)</t>
  </si>
  <si>
    <t>Poder Ejecutivo municipal (de otra entidad federativa)</t>
  </si>
  <si>
    <t xml:space="preserve">Seleccionar con una "X" el o los códigos de los tipos de gobierno con los que la Administración Pública de su entidad federativa estableció la asociación intergubernamental para realizar funciones en materia de cultura física o deporte. </t>
  </si>
  <si>
    <t>3.- Las instituciones de la Administración Pública a las que se refiere el cuestionario, únicamente se refieren a aquellas que forman parte de la estructura orgánica de la Administración Pública de su entidad federativa de acuerdo con la Ley Orgánica o reglamento interior correspondiente, por lo que NO debe considerar organismos autónomos, ni instituciones de los Gobiernos Municipales o Delegacionales, ni del Poder Legislativo o Judicial Estatal o de la Ciudad de México.</t>
  </si>
  <si>
    <t>Si en alguno de los temas enlistados las leyes no se han actualizado desde su publicación, deberá anotar "X" en la celda "No se ha actualizado" y dejar en blanco las celdas de la columna "Última fecha de actualización".</t>
  </si>
  <si>
    <t xml:space="preserve">5.- No dejar celdas en blanco, salvo en los casos en que la instrucción así lo solicite. </t>
  </si>
  <si>
    <t>Si la entidad federativa cuenta con más de una ley en el tema, deberá considerar aquella que sea de mayor importancia para indicar la fecha de publicación y/o, en su caso, la fecha de la última actualización.</t>
  </si>
  <si>
    <t>Si una ley de su entidad federativa abarca más de un tema de los enlistados, deberá registrarla en el tema que se considere más relevante.</t>
  </si>
  <si>
    <t>Si la entidad federativa no cuenta con leyes que deban ser observadas por instituciones de su Administración Pública en algún tema que se presenta en el listado, deberá anotar "X" en la celda "No hay leyes en el tema"  que corresponda , y deje las otras celdas en blanco.</t>
  </si>
  <si>
    <r>
      <t xml:space="preserve">1.- </t>
    </r>
    <r>
      <rPr>
        <b/>
        <i/>
        <sz val="8"/>
        <rFont val="Arial"/>
        <family val="2"/>
      </rPr>
      <t>Disposiciones Normativas Internas</t>
    </r>
    <r>
      <rPr>
        <i/>
        <sz val="8"/>
        <rFont val="Arial"/>
        <family val="2"/>
      </rPr>
      <t xml:space="preserve">, actos jurídicos que establecen obligaciones específicas a las instituciones y/o servidores públicos que integran la Administración Pública de la entidad federativa. Dichas disposiciones se clasifican de la siguiente manera:
</t>
    </r>
    <r>
      <rPr>
        <b/>
        <i/>
        <sz val="8"/>
        <rFont val="Arial"/>
        <family val="2"/>
      </rPr>
      <t xml:space="preserve">Administrativas: </t>
    </r>
    <r>
      <rPr>
        <i/>
        <sz val="8"/>
        <rFont val="Arial"/>
        <family val="2"/>
      </rPr>
      <t xml:space="preserve">Corresponde a las disposiciones normativas internas de la Administración Pública de la entidad federativa de que se trate, para regular las funciones y/o establecer responsabilidades a sus servidores públicos sobre las actividades relacionadas con la programación, administración, ejercicio y/o control de los recursos (humanos, presupuestales, materiales, financieros, etc.)
</t>
    </r>
    <r>
      <rPr>
        <b/>
        <i/>
        <sz val="8"/>
        <rFont val="Arial"/>
        <family val="2"/>
      </rPr>
      <t xml:space="preserve">Sustantivas: </t>
    </r>
    <r>
      <rPr>
        <i/>
        <sz val="8"/>
        <rFont val="Arial"/>
        <family val="2"/>
      </rPr>
      <t>Disposiciones de la Administración Pública de la entidad federativa de que se trate, para regular las funciones y/o establecer responsabilidades a sus servidores públicos sobre el ejercicio de las actividades relacionadas con el objeto de creación de las instituciones que la conforman.</t>
    </r>
  </si>
  <si>
    <t xml:space="preserve">Además de las leyes mencionadas en la respuesta de la pregunta anterior, en la siguiente tabla anote otras disposiciones normativas que estén vigentes en la Administración Pública de su entidad federativa. Por cada una de ellas indique su fecha de publicación y de última actualización. </t>
  </si>
  <si>
    <t xml:space="preserve">Si la disposición normativa vigente no ha sido actualizada desde su publicación, deberá anotar "X" en el recuadro "No se ha actualizado" y dejar en blanco las celdas correspondientes a la "Última fecha de actualización". </t>
  </si>
  <si>
    <t>Si la Administración Pública de su entidad federativa no cuenta con ninguna disposición normativa interna sustantiva vigente en alguno de los temas enlistados, deberá seleccionar "X" en la celda "No aplica" que corresponda y dejar en blanco el resto de las celdas de la fila.</t>
  </si>
  <si>
    <t xml:space="preserve">De acuerdo con los temas señalados en la siguiente tabla, anote la cantidad total de disposiciones normativas internas sustantivas que se encontraban vigentes en la Administración Pública de su entidad federativa al cierre del año 2016. </t>
  </si>
  <si>
    <t xml:space="preserve">De acuerdo con los temas señalados en la siguiente tabla, anote la cantidad total de disposiciones normativas internas administrativas que se encontraban vigentes en la Administración Pública de su entidad federativa al cierre del año 2016. </t>
  </si>
  <si>
    <t>∑</t>
  </si>
  <si>
    <r>
      <t xml:space="preserve">1.- </t>
    </r>
    <r>
      <rPr>
        <b/>
        <i/>
        <sz val="8"/>
        <rFont val="Arial"/>
        <family val="2"/>
      </rPr>
      <t>Asociación intergubernamental</t>
    </r>
    <r>
      <rPr>
        <i/>
        <sz val="8"/>
        <rFont val="Arial"/>
        <family val="2"/>
      </rPr>
      <t>, se les considera así a todos aquellos contratos o convenios celebrados por el Gobierno Municipal o Delegacional, según sea el caso, con otro orden de gobierno, ya sea Federal, Estatal, de la Ciudad de México, Municipal o Delegacional, que tenga como propósito llevar a cabo la prestación conjunta y/o coordinada de algún servicio público, función o responsabilidad del propio Gobierno de la entidad federativa. Los Poderes y órdenes de Gobierno con los que se puede dar esta asociación son los siguientes: Poder ejecutivo federal, Poder legislativo federal, Poder Judicial Federal, Órganos Constitucionales Autónomos Federales, Poder ejecutivo estatal, Poder legislativo estatal, Poder Judicial Estatal, Órganos Constitucionales Autónomos Estatales, Poder Ejecutivo Municipal.</t>
    </r>
  </si>
  <si>
    <t>Seleccione con una "X" el o los códigos de los tipos de gobierno con los que la Administración Pública de su entidad federativa estableció la asociación intergubernamental.</t>
  </si>
  <si>
    <t xml:space="preserve">Si no sabe el tipo de gobierno con el que se estableció la asociación intergubernamental, en la columna "Tipo de gobierno" anote "X" en el código "99. (No se sabe)" y deje en blanco el resto de las celdas de "Tipo de gobierno". </t>
  </si>
  <si>
    <t>Panteones</t>
  </si>
  <si>
    <t>Poder Ejecutivo Municipal (de otra entidad federativa)</t>
  </si>
  <si>
    <t xml:space="preserve">De acuerdo con la respuesta de la pregunta anterior, en la siguiente tabla anote el o los tipos de servicio público y/o función objeto de la asociación intergubernamental referida. Por cada servicio y/o función, señale el tipo de instrumento regulatorio establecido para su cumplimiento, así como los datos del(los) gobierno(s) con los que se realizó la asociación intergubernamental. Utilice los catálogos que se presentan en la parte inferior de la tabla. </t>
  </si>
  <si>
    <t>Catálogo de tema objeto de la asociación</t>
  </si>
  <si>
    <t>En la columna "Servicio público y/o función objeto de la asociación" se despliegan los servicios públicos y/o funciones que fueron objeto de la asociación que registró en la respuesta de la pregunta anterior, por cada uno de ellos indique los principales recursos aportados, el tipo de órganos constituidos y las principales funciones de dichos órganos.</t>
  </si>
  <si>
    <t>Deporte paralímpico</t>
  </si>
  <si>
    <t>Deporte de alto rendimiento</t>
  </si>
  <si>
    <t>Sólo debe considerar leyes de su entidad federativa que sean de observancia de su Administración Pública, no deberá considerar reglamentos, lineamientos, acuerdos, oficios, o cualquier otro instrumento distinto a una ley, y debe anotar la fecha de su publicación y la fecha de la última actualización de la ley que se encuentre vigente en el tema.</t>
  </si>
  <si>
    <t>Deberá comenzar por el primer renglón, anotando la disposición normativa que considere de mayor importancia, y continuar así sucesivamente hasta la disposición 15 en el orden de importancia establecido.</t>
  </si>
  <si>
    <t>Disposiciones normativas internas sustantivas</t>
  </si>
  <si>
    <t xml:space="preserve">Indique si durante el año 2016 la Administración Pública de su entidad federativa estuvo asociada con el gobierno federal, gobiernos municipales o delegacionales, para prestar algún servicio público o realizar alguna función de su competencia. </t>
  </si>
  <si>
    <t>Catálogo de recurso aportado</t>
  </si>
  <si>
    <t>Comience por la primera fila para indicar los datos de la primera asociación intergubernamental, y así continúe con el resto de las asociaciones que hubieran estado vigentes durante 2016. Al terminar de indicar los datos de las asociaciones gubernamentales existentes, dejar el resto de las filas en blanco.</t>
  </si>
  <si>
    <t>Comience por la primera fila para indicar los datos de la primera asociación intergubernamental para ofrecer algún servicio público y/o función, y así continúe con el resto de las asociaciones que hubieran estado vigentes durante 2016. Al terminar de indicar los datos de las asociaciones gubernamentales existentes, dejar el resto de las filas en blanco.</t>
  </si>
  <si>
    <t xml:space="preserve">Seleccione con una "X" el o los principales recursos aportados, tipos de órganos constituidos y principales funciones realizadas por los órganos para cada servicio público y/o función objeto de la asociación que haya registrado en la respuesta a la pregunta anterior, de acuerdo con el catálogo correspondiente. </t>
  </si>
  <si>
    <t xml:space="preserve">Considerando las leyes estatales que actualmente deben ser observadas por las instituciones de la Administración Pública de su entidad federativa en el ejercicio de sus funciones, en la siguiente tabla anote la fecha de publicación y, en su caso, de la última actualización de las leyes que correspondan a los temas que se enlistan. </t>
  </si>
  <si>
    <t xml:space="preserve">De acuerdo con las asociaciones intergubernamentales que registró en la respuesta de la pregunta anterior, identifique los principales recursos aportados derivado de cada una de ellas. Asimismo, señale el tipo de órganos constituidos para la operación de la asociación y sus principales funciones, tomando como referencia los catálogos que se presentan en la parte inferior de la tabla. </t>
  </si>
  <si>
    <r>
      <t>En caso de no saber los "principales recursos aportados", "los tipos de órganos constituidos" o "las principales funciones realizadas por los órganos", anotar "X" en el código "9. (No se sabe)" . Si selecciona este código no podrá seleccionar otro código en ese</t>
    </r>
    <r>
      <rPr>
        <i/>
        <sz val="8"/>
        <rFont val="Arial"/>
        <family val="2"/>
      </rPr>
      <t>mismo rubro.</t>
    </r>
  </si>
  <si>
    <t xml:space="preserve">Indique si durante el año 2016, la Administración Pública de su entidad federativa estuvo asociada con el gobierno federal, de otras entidades federativas, municipios o delegaciones, para realizar funciones en materia ambiental. </t>
  </si>
  <si>
    <t xml:space="preserve">En caso de no saber el tipo de gobierno con el que se estableció la asociación intergubernamental, en la columna "Tipo de gobierno" anote "X" en el código "99. (No se sabe)" y deje en blanco el resto de las celdas de "Tipo de gobierno". </t>
  </si>
  <si>
    <t xml:space="preserve">Indique si durante el año 2016, la Administración Pública de su entidad federativa estuvo asociada con el gobierno federal, de otras entidades federativas, municipios o delegaciones, para realizar funciones en materia de cultura física y deporte. </t>
  </si>
  <si>
    <t xml:space="preserve">De acuerdo con la respuesta de la pregunta anterior, en la siguiente tabla anote los temas objeto de la asociación intergubernamental. Por cada uno de los temas, señale el tipo de instrumento regulatorio establecido para su cumplimiento y los datos del (los) gobierno (s) con los que se estableció la asociación, tomando como referencia los catálogos que se presentan en la parte inferior de la tabla. </t>
  </si>
  <si>
    <t xml:space="preserve">De acuerdo con la respuesta de la pregunta anterior, en la siguiente tabla anote el tema objeto de la asociación intergubernamental referida. Por cada uno de los temas, señale el tipo de instrumento regulatorio establecido para su cumplimiento, y los datos del (los) gobierno (s) con los que se estableció la asociación, tomando como referencia los catálogos que se presentan en la parte inferior de la tabla. </t>
  </si>
  <si>
    <t>Asimismo, tomando en consideración la información solicitada para la sección IV del módulo 1 en materia de catastro, se presentan 5 complementos con tablas a requisitar por municipios/delegaciones que gestionan directamente su catastro, que están incluidos en el Programa de Modernización Catastral, cubiertos por el vuelo fotogramétrico, por las ortofotos y por las imágenes satélite; también, para la sección X del módulo 1, se presenta un anexo que contiene una guía de áreas de especialidad pericial. Para los módulos 2 y 3 se anexan dos complementos desagregando los delitos del fuero común y del fuero federal, y además en el caso del primero, se solicita requisitar una tabla respecto a las intervenciones de la policía de mando único por municipio, así como la desagregación de delitos del fuero común y federal por ubicación geográfica en caso de que la Entidad Federativa cuente con más de 24 municipios; mientras que en los módulos 2 y 5 se incluye un anexo en el que se enlistan 61 infracciones señaladas en las disposiciones administrativas de seguridad pública o ciudadana. Finalmente, en el módulo 5, se identifica un anexo que contiene un listado de infracciones consideradas en la Ley de Cultura Cívica del Distrito Federal.</t>
  </si>
  <si>
    <t>De manera particular, en el móduo 1 se solicita información sobre la estructura organizacional de la Administración Pública de cada Entidad Federativa; la distribución de los recursos humanos, materiales y presupuestales con los que cuenta; la cantidad, tipos y características de acceso a los trámites y servicios; así como los elementos y acciones institucionales que se han llevado a cabo para la implementación y ejercicio de funciones específicas como planeación, evaluación, actividades estadísticas y/o geográficas, armonización contable, transparencia, archivos, catastro, control interno y anticorrupción, defensoría de oficio, servicios periciales y justica y atención para las mujeres.</t>
  </si>
  <si>
    <t>Se les considera así a todos aquellos contratos o convenios celebrados por el Gobierno Municipal o Delegacional, según sea el caso, con otro orden de gobierno, ya sea Federal, Estatal, de la Ciudad de México, Municipal o Delegacional, que tenga como propósito llevar a cabo la prestación conjunta y/o coordinada de algún servicio público, función o responsabilidad del propio Gobierno de la entidad federativa. Los Poderes y órdenes de Gobierno con los que se puede dar esta asociación son los siguientes: Poder ejecutivo federal, Poder legislativo federal, Poder Judicial Federal, Órganos Constitucionales Autónomos Federales, Poder ejecutivo estatal, Poder legislativo estatal, Poder Judicial Estatal, Órganos Constitucionales Autónomos Estatales, Poder Ejecutivo Municipal.</t>
  </si>
  <si>
    <r>
      <rPr>
        <b/>
        <sz val="9"/>
        <color indexed="8"/>
        <rFont val="Arial"/>
        <family val="2"/>
      </rPr>
      <t>Poder Ejecutivo Federal</t>
    </r>
    <r>
      <rPr>
        <sz val="9"/>
        <color indexed="8"/>
        <rFont val="Arial"/>
        <family val="2"/>
      </rPr>
      <t xml:space="preserve">, </t>
    </r>
    <r>
      <rPr>
        <sz val="9"/>
        <color theme="1"/>
        <rFont val="Arial"/>
        <family val="2"/>
      </rPr>
      <t>es una de las divisiones del Supremo Poder de la Federación. Para efectos del CNGSPSPE 2017, son el conjunto de servidores públicos cuya misión es dirigir y conducir las actividades propias de la Federación, tendientes a que dicha institución cumpla con las atribuciones que tiene conferidas por ley.</t>
    </r>
  </si>
  <si>
    <r>
      <rPr>
        <b/>
        <sz val="9"/>
        <color indexed="8"/>
        <rFont val="Arial"/>
        <family val="2"/>
      </rPr>
      <t>Poder Ejecutivo Estatal</t>
    </r>
    <r>
      <rPr>
        <sz val="9"/>
        <color indexed="8"/>
        <rFont val="Arial"/>
        <family val="2"/>
      </rPr>
      <t xml:space="preserve">, </t>
    </r>
    <r>
      <rPr>
        <sz val="9"/>
        <color theme="1"/>
        <rFont val="Arial"/>
        <family val="2"/>
      </rPr>
      <t>es una de las divisiones para el ejercicio del poder público de los estados. Para efectos del CNGSPSPE 2017, es el conjunto de servidores públicos cuya misión es dirigir y conducir las actividades propias del Estado y/o del Distrito Federal, tendientes a que dicha institución cumpla con las atribuciones que tiene conferidas por ley</t>
    </r>
  </si>
  <si>
    <t xml:space="preserve">Para ello, este módulo contiene 462 preguntas agrupadas en las siguientes secciones:
Sección I. Estructura organizacional y ejercicio de la función de gobierno
Sección II. Trámites y servicios
Sección III. Protección Civil
Sección IV. Catastro
Sección V. Transparencia
Sección VI. Control interno y anticorrupción
Sección VII. Participación ciudadana
Sección VIII. Marco regulatorio
Sección IX. Defensoría de Oficio
Sección X. Servicios Periciales
Sección XI. Centros de Justicia para las Mujeres o Centros Especializados para la Atención de las Mujeres </t>
  </si>
  <si>
    <t>catalogo</t>
  </si>
  <si>
    <t>X</t>
  </si>
  <si>
    <t>""</t>
  </si>
  <si>
    <t>COMP</t>
  </si>
  <si>
    <t>NO SE HA ACTUALIZADO</t>
  </si>
  <si>
    <t>comp fech</t>
  </si>
  <si>
    <t>comp fecha1</t>
  </si>
  <si>
    <t>comp fecha2</t>
  </si>
  <si>
    <t>llenado</t>
  </si>
  <si>
    <t>NO SE ACT</t>
  </si>
  <si>
    <t>NS</t>
  </si>
  <si>
    <t>Suma</t>
  </si>
  <si>
    <t>Comp</t>
  </si>
  <si>
    <t>Espacios</t>
  </si>
  <si>
    <t>consecutivo</t>
  </si>
  <si>
    <t>funcion</t>
  </si>
  <si>
    <t>tipo de gob</t>
  </si>
  <si>
    <t>instr</t>
  </si>
  <si>
    <t>Principales recursos</t>
  </si>
  <si>
    <t xml:space="preserve">Tipo de órgano </t>
  </si>
  <si>
    <t>Contador de x en  99</t>
  </si>
  <si>
    <t>Contador de x de 01 a 06</t>
  </si>
  <si>
    <t>Contador de x en  9</t>
  </si>
  <si>
    <t>Llenado</t>
  </si>
  <si>
    <t>Aguascalientes</t>
  </si>
  <si>
    <t>01</t>
  </si>
  <si>
    <t>Baja California</t>
  </si>
  <si>
    <t>02</t>
  </si>
  <si>
    <t>Baja California Sur</t>
  </si>
  <si>
    <t>03</t>
  </si>
  <si>
    <t>Campeche</t>
  </si>
  <si>
    <t>04</t>
  </si>
  <si>
    <t>Coahuila de Zaragoza</t>
  </si>
  <si>
    <t>05</t>
  </si>
  <si>
    <t>Colima</t>
  </si>
  <si>
    <t>06</t>
  </si>
  <si>
    <t>Chiapas</t>
  </si>
  <si>
    <t>07</t>
  </si>
  <si>
    <t>Chihuahua</t>
  </si>
  <si>
    <t>08</t>
  </si>
  <si>
    <t>Ciudad de México</t>
  </si>
  <si>
    <t>09</t>
  </si>
  <si>
    <t>Durango</t>
  </si>
  <si>
    <t>10</t>
  </si>
  <si>
    <t>Guanajuato</t>
  </si>
  <si>
    <t>11</t>
  </si>
  <si>
    <t>Guerrero</t>
  </si>
  <si>
    <t>12</t>
  </si>
  <si>
    <t>Hidalgo</t>
  </si>
  <si>
    <t>13</t>
  </si>
  <si>
    <t>Jalisco</t>
  </si>
  <si>
    <t>14</t>
  </si>
  <si>
    <t>México</t>
  </si>
  <si>
    <t>15</t>
  </si>
  <si>
    <t>Michoacán de Ocampo</t>
  </si>
  <si>
    <t>16</t>
  </si>
  <si>
    <t>Morelos</t>
  </si>
  <si>
    <t>17</t>
  </si>
  <si>
    <t>Nayarit</t>
  </si>
  <si>
    <t>18</t>
  </si>
  <si>
    <t>Nuevo León</t>
  </si>
  <si>
    <t>19</t>
  </si>
  <si>
    <t>Oaxaca</t>
  </si>
  <si>
    <t>20</t>
  </si>
  <si>
    <t>Puebla</t>
  </si>
  <si>
    <t>21</t>
  </si>
  <si>
    <t>Querétaro</t>
  </si>
  <si>
    <t>22</t>
  </si>
  <si>
    <t>Quintana Roo</t>
  </si>
  <si>
    <t>23</t>
  </si>
  <si>
    <t>San Luis Potosí</t>
  </si>
  <si>
    <t>24</t>
  </si>
  <si>
    <t>Sinaloa</t>
  </si>
  <si>
    <t>25</t>
  </si>
  <si>
    <t>Sonora</t>
  </si>
  <si>
    <t>26</t>
  </si>
  <si>
    <t>Tabasco</t>
  </si>
  <si>
    <t>27</t>
  </si>
  <si>
    <t>Tamaulipas</t>
  </si>
  <si>
    <t>28</t>
  </si>
  <si>
    <t>Tlaxcala</t>
  </si>
  <si>
    <t>29</t>
  </si>
  <si>
    <t>Veracruz de Ignacio de la Llave</t>
  </si>
  <si>
    <t>30</t>
  </si>
  <si>
    <t>Yucatán</t>
  </si>
  <si>
    <t>31</t>
  </si>
  <si>
    <t>Zacatecas</t>
  </si>
  <si>
    <t>32</t>
  </si>
  <si>
    <r>
      <t xml:space="preserve">A efecto de llevar a cabo la revisión y validación del presente cuestionario, una vez que se haya completado, debe ser enviado en versión preliminar, a más tardar el </t>
    </r>
    <r>
      <rPr>
        <b/>
        <sz val="10"/>
        <rFont val="Arial"/>
        <family val="2"/>
      </rPr>
      <t>31 de Marzo de 2017</t>
    </r>
    <r>
      <rPr>
        <sz val="10"/>
        <rFont val="Arial"/>
        <family val="2"/>
      </rPr>
      <t>, a la dirección electrónica del Jefe de Departamento de Estadísticas de Gobierno, Seguridad Pública y Justicia (JDEGSPJ) en la Coordinación Estatal del INEGI, que es la siguiente:</t>
    </r>
  </si>
  <si>
    <r>
      <t>La versión definitiva del cuestionario en su versión electrónica, debe ser la misma que se entrega en versión física, de conformidad con las instrucciones correspondientes, y se enviará a más tardar el</t>
    </r>
    <r>
      <rPr>
        <b/>
        <sz val="10"/>
        <rFont val="Arial"/>
        <family val="2"/>
      </rPr>
      <t xml:space="preserve"> 7 de Abril de 2017</t>
    </r>
    <r>
      <rPr>
        <sz val="10"/>
        <rFont val="Arial"/>
        <family val="2"/>
      </rPr>
      <t xml:space="preserve"> a la siguiente dirección electrónica:</t>
    </r>
  </si>
  <si>
    <r>
      <t xml:space="preserve">La versión definitiva del cuestionario en su versión electrónica, debe imprimirse para recabar firmas y sellos de los servidores públicos que se registraron en la portada, y una vez realizado lo anterior, deberá  entregarse en original a más tardar el </t>
    </r>
    <r>
      <rPr>
        <b/>
        <sz val="10"/>
        <rFont val="Arial"/>
        <family val="2"/>
      </rPr>
      <t>12 de Mayo de 2017</t>
    </r>
    <r>
      <rPr>
        <sz val="10"/>
        <rFont val="Arial"/>
        <family val="2"/>
      </rPr>
      <t>, al JDEGSPJ en la Coordinación Estatal del INEGI.</t>
    </r>
  </si>
</sst>
</file>

<file path=xl/styles.xml><?xml version="1.0" encoding="utf-8"?>
<styleSheet xmlns="http://schemas.openxmlformats.org/spreadsheetml/2006/main">
  <fonts count="66">
    <font>
      <sz val="11"/>
      <color theme="1"/>
      <name val="Calibri"/>
      <family val="2"/>
      <scheme val="minor"/>
    </font>
    <font>
      <sz val="11"/>
      <name val="Calibri"/>
      <family val="2"/>
      <scheme val="minor"/>
    </font>
    <font>
      <b/>
      <sz val="15"/>
      <name val="Arial"/>
      <family val="2"/>
    </font>
    <font>
      <sz val="9"/>
      <name val="Arial"/>
      <family val="2"/>
    </font>
    <font>
      <b/>
      <sz val="12"/>
      <name val="Arial"/>
      <family val="2"/>
    </font>
    <font>
      <i/>
      <sz val="12"/>
      <name val="Arial"/>
      <family val="2"/>
    </font>
    <font>
      <b/>
      <sz val="14"/>
      <name val="Arial"/>
      <family val="2"/>
    </font>
    <font>
      <sz val="9"/>
      <color theme="1"/>
      <name val="Arial"/>
      <family val="2"/>
    </font>
    <font>
      <u/>
      <sz val="11"/>
      <color theme="10"/>
      <name val="Calibri"/>
      <family val="2"/>
      <scheme val="minor"/>
    </font>
    <font>
      <b/>
      <sz val="12"/>
      <color theme="1"/>
      <name val="Arial"/>
      <family val="2"/>
    </font>
    <font>
      <sz val="12"/>
      <color theme="1"/>
      <name val="Arial"/>
      <family val="2"/>
    </font>
    <font>
      <u/>
      <sz val="12"/>
      <color theme="10"/>
      <name val="Calibri"/>
      <family val="2"/>
      <scheme val="minor"/>
    </font>
    <font>
      <sz val="11"/>
      <name val="Arial"/>
      <family val="2"/>
    </font>
    <font>
      <b/>
      <sz val="10"/>
      <name val="Arial"/>
      <family val="2"/>
    </font>
    <font>
      <sz val="10"/>
      <name val="Arial"/>
      <family val="2"/>
    </font>
    <font>
      <b/>
      <sz val="11"/>
      <name val="Arial"/>
      <family val="2"/>
    </font>
    <font>
      <b/>
      <sz val="13"/>
      <name val="Arial"/>
      <family val="2"/>
    </font>
    <font>
      <b/>
      <sz val="11"/>
      <color rgb="FFC00000"/>
      <name val="Arial"/>
      <family val="2"/>
    </font>
    <font>
      <sz val="10"/>
      <color rgb="FFC00000"/>
      <name val="Arial"/>
      <family val="2"/>
    </font>
    <font>
      <sz val="11"/>
      <color indexed="8"/>
      <name val="Arial"/>
      <family val="2"/>
    </font>
    <font>
      <sz val="10"/>
      <color indexed="8"/>
      <name val="Arial"/>
      <family val="2"/>
    </font>
    <font>
      <b/>
      <sz val="11"/>
      <color indexed="8"/>
      <name val="Arial"/>
      <family val="2"/>
    </font>
    <font>
      <sz val="11"/>
      <name val="Calibri"/>
      <family val="2"/>
    </font>
    <font>
      <sz val="12"/>
      <name val="Arial"/>
      <family val="2"/>
    </font>
    <font>
      <i/>
      <sz val="10"/>
      <name val="Arial"/>
      <family val="2"/>
    </font>
    <font>
      <b/>
      <sz val="10"/>
      <color indexed="8"/>
      <name val="Arial"/>
      <family val="2"/>
    </font>
    <font>
      <i/>
      <sz val="8"/>
      <color indexed="8"/>
      <name val="Arial"/>
      <family val="2"/>
    </font>
    <font>
      <i/>
      <sz val="8"/>
      <name val="Arial"/>
      <family val="2"/>
    </font>
    <font>
      <sz val="9"/>
      <color indexed="8"/>
      <name val="Arial"/>
      <family val="2"/>
    </font>
    <font>
      <b/>
      <sz val="9"/>
      <color indexed="8"/>
      <name val="Arial"/>
      <family val="2"/>
    </font>
    <font>
      <b/>
      <i/>
      <sz val="9"/>
      <name val="Arial"/>
      <family val="2"/>
    </font>
    <font>
      <sz val="10"/>
      <color theme="1"/>
      <name val="Arial"/>
      <family val="2"/>
    </font>
    <font>
      <b/>
      <sz val="9"/>
      <name val="Arial"/>
      <family val="2"/>
    </font>
    <font>
      <b/>
      <i/>
      <sz val="8"/>
      <name val="Arial"/>
      <family val="2"/>
    </font>
    <font>
      <b/>
      <sz val="8"/>
      <color indexed="8"/>
      <name val="Arial"/>
      <family val="2"/>
    </font>
    <font>
      <b/>
      <sz val="9"/>
      <color theme="1"/>
      <name val="Arial"/>
      <family val="2"/>
    </font>
    <font>
      <sz val="11"/>
      <color indexed="8"/>
      <name val="Calibri"/>
      <family val="2"/>
    </font>
    <font>
      <b/>
      <sz val="8"/>
      <name val="Arial"/>
      <family val="2"/>
    </font>
    <font>
      <i/>
      <sz val="9"/>
      <color indexed="8"/>
      <name val="Arial"/>
      <family val="2"/>
    </font>
    <font>
      <sz val="8"/>
      <name val="Arial"/>
      <family val="2"/>
    </font>
    <font>
      <sz val="8"/>
      <color theme="1"/>
      <name val="Arial"/>
      <family val="2"/>
    </font>
    <font>
      <sz val="8"/>
      <color indexed="8"/>
      <name val="Arial"/>
      <family val="2"/>
    </font>
    <font>
      <i/>
      <sz val="9"/>
      <name val="Arial"/>
      <family val="2"/>
    </font>
    <font>
      <b/>
      <sz val="12"/>
      <color indexed="8"/>
      <name val="Arial"/>
      <family val="2"/>
    </font>
    <font>
      <b/>
      <i/>
      <u/>
      <sz val="10"/>
      <color indexed="8"/>
      <name val="Arial"/>
      <family val="2"/>
    </font>
    <font>
      <b/>
      <i/>
      <sz val="10"/>
      <color indexed="8"/>
      <name val="Arial"/>
      <family val="2"/>
    </font>
    <font>
      <sz val="10"/>
      <name val="Calibri"/>
      <family val="2"/>
      <scheme val="minor"/>
    </font>
    <font>
      <sz val="10"/>
      <name val="Calibri"/>
      <family val="2"/>
    </font>
    <font>
      <b/>
      <sz val="15"/>
      <color theme="1"/>
      <name val="Arial"/>
      <family val="2"/>
    </font>
    <font>
      <b/>
      <sz val="11"/>
      <color theme="1"/>
      <name val="Arial"/>
      <family val="2"/>
    </font>
    <font>
      <b/>
      <sz val="15"/>
      <color indexed="8"/>
      <name val="Arial"/>
      <family val="2"/>
    </font>
    <font>
      <b/>
      <sz val="15"/>
      <color rgb="FFFF0000"/>
      <name val="Arial"/>
      <family val="2"/>
    </font>
    <font>
      <b/>
      <sz val="9"/>
      <color rgb="FFFF0000"/>
      <name val="Arial"/>
      <family val="2"/>
    </font>
    <font>
      <b/>
      <sz val="9"/>
      <color theme="3"/>
      <name val="Arial"/>
      <family val="2"/>
    </font>
    <font>
      <b/>
      <sz val="9"/>
      <color theme="5" tint="-0.249977111117893"/>
      <name val="Arial"/>
      <family val="2"/>
    </font>
    <font>
      <b/>
      <u/>
      <sz val="14"/>
      <color theme="10"/>
      <name val="Arial"/>
      <family val="2"/>
    </font>
    <font>
      <sz val="9"/>
      <color rgb="FFFF0000"/>
      <name val="Arial"/>
      <family val="2"/>
    </font>
    <font>
      <i/>
      <sz val="8"/>
      <color rgb="FFFF0000"/>
      <name val="Arial"/>
      <family val="2"/>
    </font>
    <font>
      <sz val="11"/>
      <color theme="1"/>
      <name val="Arial"/>
      <family val="2"/>
    </font>
    <font>
      <sz val="11"/>
      <color rgb="FFC00000"/>
      <name val="Arial"/>
      <family val="2"/>
    </font>
    <font>
      <b/>
      <sz val="8"/>
      <color theme="1"/>
      <name val="Arial"/>
      <family val="2"/>
    </font>
    <font>
      <b/>
      <sz val="11"/>
      <name val="Calibri"/>
      <family val="2"/>
    </font>
    <font>
      <i/>
      <sz val="8"/>
      <color theme="1"/>
      <name val="Arial"/>
      <family val="2"/>
    </font>
    <font>
      <b/>
      <sz val="9"/>
      <color rgb="FF0070C0"/>
      <name val="Arial"/>
      <family val="2"/>
    </font>
    <font>
      <b/>
      <sz val="11"/>
      <color rgb="FFFF0000"/>
      <name val="Calibri"/>
      <family val="2"/>
      <scheme val="minor"/>
    </font>
    <font>
      <b/>
      <sz val="11"/>
      <color rgb="FF0070C0"/>
      <name val="Calibri"/>
      <family val="2"/>
      <scheme val="minor"/>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indexed="55"/>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FFC00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9" tint="0.39997558519241921"/>
        <bgColor indexed="64"/>
      </patternFill>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style="medium">
        <color indexed="64"/>
      </bottom>
      <diagonal/>
    </border>
  </borders>
  <cellStyleXfs count="3">
    <xf numFmtId="0" fontId="0" fillId="0" borderId="0"/>
    <xf numFmtId="0" fontId="8" fillId="0" borderId="0" applyNumberFormat="0" applyFill="0" applyBorder="0" applyAlignment="0" applyProtection="0"/>
    <xf numFmtId="0" fontId="36" fillId="0" borderId="0"/>
  </cellStyleXfs>
  <cellXfs count="692">
    <xf numFmtId="0" fontId="0" fillId="0" borderId="0" xfId="0"/>
    <xf numFmtId="0" fontId="1" fillId="2" borderId="0" xfId="0" applyFont="1" applyFill="1" applyAlignment="1" applyProtection="1">
      <alignment vertical="top"/>
    </xf>
    <xf numFmtId="0" fontId="1" fillId="2" borderId="0" xfId="0" applyFont="1" applyFill="1" applyAlignment="1" applyProtection="1">
      <alignment vertical="center"/>
    </xf>
    <xf numFmtId="0" fontId="3" fillId="2" borderId="0" xfId="0" applyFont="1" applyFill="1" applyAlignment="1" applyProtection="1">
      <alignment vertical="top"/>
    </xf>
    <xf numFmtId="0" fontId="3" fillId="2" borderId="0" xfId="0" applyFont="1" applyFill="1" applyAlignment="1" applyProtection="1">
      <alignment vertical="center"/>
    </xf>
    <xf numFmtId="0" fontId="5" fillId="3" borderId="0" xfId="0" applyFont="1" applyFill="1" applyBorder="1" applyAlignment="1" applyProtection="1">
      <alignment horizontal="center" vertical="center"/>
    </xf>
    <xf numFmtId="0" fontId="7" fillId="3" borderId="0" xfId="0" applyFont="1" applyFill="1" applyBorder="1" applyProtection="1"/>
    <xf numFmtId="0" fontId="9" fillId="3" borderId="0" xfId="0" applyFont="1" applyFill="1" applyBorder="1" applyAlignment="1" applyProtection="1"/>
    <xf numFmtId="0" fontId="10" fillId="3" borderId="0" xfId="0" applyFont="1" applyFill="1" applyAlignment="1" applyProtection="1"/>
    <xf numFmtId="0" fontId="10" fillId="3" borderId="0" xfId="0" applyFont="1" applyFill="1" applyBorder="1" applyAlignment="1" applyProtection="1"/>
    <xf numFmtId="0" fontId="13" fillId="2" borderId="4" xfId="0" applyFont="1" applyFill="1" applyBorder="1" applyAlignment="1" applyProtection="1">
      <alignment horizontal="center" vertical="center" wrapText="1"/>
    </xf>
    <xf numFmtId="0" fontId="14" fillId="3" borderId="0" xfId="0" applyFont="1" applyFill="1" applyBorder="1" applyAlignment="1">
      <alignment vertical="center"/>
    </xf>
    <xf numFmtId="0" fontId="15" fillId="2" borderId="8" xfId="0" applyFont="1" applyFill="1" applyBorder="1" applyAlignment="1" applyProtection="1">
      <alignment vertical="center"/>
    </xf>
    <xf numFmtId="0" fontId="14" fillId="2" borderId="0" xfId="0" applyFont="1" applyFill="1" applyBorder="1" applyAlignment="1" applyProtection="1">
      <alignment vertical="center"/>
    </xf>
    <xf numFmtId="0" fontId="15" fillId="2" borderId="9" xfId="0" applyFont="1" applyFill="1" applyBorder="1" applyAlignment="1" applyProtection="1">
      <alignment vertical="center"/>
    </xf>
    <xf numFmtId="0" fontId="14" fillId="3" borderId="0" xfId="0" applyFont="1" applyFill="1" applyBorder="1" applyAlignment="1" applyProtection="1">
      <alignment horizontal="justify" vertical="top" wrapText="1"/>
    </xf>
    <xf numFmtId="0" fontId="14" fillId="2" borderId="0" xfId="0" applyFont="1" applyFill="1" applyBorder="1" applyAlignment="1">
      <alignment vertical="center"/>
    </xf>
    <xf numFmtId="0" fontId="20" fillId="2" borderId="0" xfId="0" applyFont="1" applyFill="1" applyAlignment="1" applyProtection="1">
      <alignment vertical="top"/>
    </xf>
    <xf numFmtId="0" fontId="20" fillId="2" borderId="0" xfId="0" applyFont="1" applyFill="1" applyAlignment="1" applyProtection="1">
      <alignment vertical="center"/>
    </xf>
    <xf numFmtId="0" fontId="12" fillId="2" borderId="0" xfId="0" applyFont="1" applyFill="1" applyAlignment="1" applyProtection="1">
      <alignment vertical="top"/>
    </xf>
    <xf numFmtId="0" fontId="12" fillId="2" borderId="0" xfId="0" applyFont="1" applyFill="1" applyAlignment="1" applyProtection="1">
      <alignment vertical="center"/>
    </xf>
    <xf numFmtId="0" fontId="15" fillId="2" borderId="5" xfId="0" applyFont="1" applyFill="1" applyBorder="1" applyAlignment="1" applyProtection="1">
      <alignment vertical="center"/>
    </xf>
    <xf numFmtId="0" fontId="14" fillId="2" borderId="6" xfId="0" applyFont="1" applyFill="1" applyBorder="1" applyAlignment="1" applyProtection="1">
      <alignment vertical="center"/>
    </xf>
    <xf numFmtId="0" fontId="15" fillId="2" borderId="7" xfId="0" applyFont="1" applyFill="1" applyBorder="1" applyAlignment="1" applyProtection="1">
      <alignment vertical="center"/>
    </xf>
    <xf numFmtId="0" fontId="14" fillId="2" borderId="0" xfId="0" applyFont="1" applyFill="1" applyAlignment="1" applyProtection="1">
      <alignment vertical="top"/>
    </xf>
    <xf numFmtId="0" fontId="14" fillId="2" borderId="0" xfId="0" applyFont="1" applyFill="1" applyAlignment="1" applyProtection="1">
      <alignment vertical="center"/>
    </xf>
    <xf numFmtId="0" fontId="14" fillId="3" borderId="0" xfId="0" applyFont="1" applyFill="1" applyBorder="1" applyAlignment="1" applyProtection="1">
      <alignment vertical="top"/>
    </xf>
    <xf numFmtId="0" fontId="22" fillId="5" borderId="0" xfId="0" applyFont="1" applyFill="1" applyBorder="1" applyAlignment="1" applyProtection="1">
      <alignment vertical="top"/>
    </xf>
    <xf numFmtId="0" fontId="22" fillId="5" borderId="0" xfId="0" applyFont="1" applyFill="1" applyBorder="1" applyAlignment="1" applyProtection="1">
      <alignment vertical="center"/>
    </xf>
    <xf numFmtId="0" fontId="3" fillId="5" borderId="0" xfId="0" applyFont="1" applyFill="1" applyBorder="1" applyAlignment="1" applyProtection="1">
      <alignment vertical="top"/>
    </xf>
    <xf numFmtId="0" fontId="3" fillId="5" borderId="0" xfId="0" applyFont="1" applyFill="1" applyBorder="1" applyAlignment="1" applyProtection="1">
      <alignment vertical="center"/>
    </xf>
    <xf numFmtId="0" fontId="12" fillId="5" borderId="0" xfId="0" applyFont="1" applyFill="1" applyBorder="1" applyAlignment="1">
      <alignment vertical="top"/>
    </xf>
    <xf numFmtId="0" fontId="12" fillId="5" borderId="0" xfId="0" applyFont="1" applyFill="1" applyBorder="1" applyAlignment="1">
      <alignment vertical="center"/>
    </xf>
    <xf numFmtId="0" fontId="2" fillId="5" borderId="0" xfId="0" applyFont="1" applyFill="1" applyBorder="1" applyAlignment="1" applyProtection="1">
      <alignment horizontal="center" vertical="center" wrapText="1"/>
    </xf>
    <xf numFmtId="0" fontId="13" fillId="5" borderId="4" xfId="0" applyFont="1" applyFill="1" applyBorder="1" applyAlignment="1" applyProtection="1">
      <alignment horizontal="center" vertical="center" wrapText="1"/>
    </xf>
    <xf numFmtId="0" fontId="3" fillId="3" borderId="0" xfId="0" applyFont="1" applyFill="1" applyAlignment="1" applyProtection="1">
      <alignment vertical="top"/>
    </xf>
    <xf numFmtId="0" fontId="1" fillId="3" borderId="0" xfId="0" applyFont="1" applyFill="1" applyAlignment="1" applyProtection="1">
      <alignment vertical="center"/>
    </xf>
    <xf numFmtId="0" fontId="3" fillId="3" borderId="0" xfId="0" applyFont="1" applyFill="1" applyBorder="1" applyAlignment="1" applyProtection="1">
      <alignment vertical="center"/>
    </xf>
    <xf numFmtId="0" fontId="3" fillId="3" borderId="0" xfId="0" applyFont="1" applyFill="1" applyBorder="1" applyAlignment="1" applyProtection="1">
      <alignment horizontal="right" vertical="center"/>
    </xf>
    <xf numFmtId="0" fontId="23" fillId="3" borderId="0" xfId="0" applyFont="1" applyFill="1" applyBorder="1" applyAlignment="1" applyProtection="1">
      <alignment vertical="center"/>
    </xf>
    <xf numFmtId="0" fontId="3" fillId="3" borderId="0" xfId="0" applyFont="1" applyFill="1" applyAlignment="1" applyProtection="1">
      <alignment vertical="center"/>
    </xf>
    <xf numFmtId="0" fontId="21" fillId="3" borderId="8" xfId="0" applyFont="1" applyFill="1" applyBorder="1" applyAlignment="1" applyProtection="1">
      <alignment vertical="center"/>
    </xf>
    <xf numFmtId="0" fontId="21" fillId="2" borderId="9" xfId="0" applyFont="1" applyFill="1" applyBorder="1" applyAlignment="1" applyProtection="1">
      <alignment vertical="center"/>
    </xf>
    <xf numFmtId="0" fontId="0" fillId="3" borderId="0" xfId="0" applyFont="1" applyFill="1" applyAlignment="1" applyProtection="1">
      <alignment vertical="center"/>
    </xf>
    <xf numFmtId="0" fontId="13" fillId="2" borderId="8" xfId="0" applyFont="1" applyFill="1" applyBorder="1" applyAlignment="1" applyProtection="1">
      <alignment vertical="center"/>
    </xf>
    <xf numFmtId="0" fontId="13" fillId="2" borderId="9" xfId="0" applyFont="1" applyFill="1" applyBorder="1" applyAlignment="1" applyProtection="1">
      <alignment vertical="center"/>
    </xf>
    <xf numFmtId="0" fontId="14" fillId="2" borderId="0" xfId="0" applyFont="1" applyFill="1" applyBorder="1" applyAlignment="1" applyProtection="1">
      <alignment horizontal="right" vertical="center"/>
    </xf>
    <xf numFmtId="0" fontId="14" fillId="2" borderId="8" xfId="0" applyFont="1" applyFill="1" applyBorder="1" applyAlignment="1" applyProtection="1">
      <alignment vertical="center"/>
    </xf>
    <xf numFmtId="0" fontId="14" fillId="2" borderId="0" xfId="0" applyFont="1" applyFill="1" applyBorder="1" applyAlignment="1" applyProtection="1">
      <alignment horizontal="center" vertical="center"/>
    </xf>
    <xf numFmtId="0" fontId="14" fillId="2" borderId="14" xfId="0" applyFont="1" applyFill="1" applyBorder="1" applyAlignment="1" applyProtection="1">
      <alignment vertical="center"/>
    </xf>
    <xf numFmtId="0" fontId="14"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12" fillId="2" borderId="10" xfId="0" applyFont="1" applyFill="1" applyBorder="1" applyAlignment="1" applyProtection="1">
      <alignment vertical="center"/>
    </xf>
    <xf numFmtId="0" fontId="12" fillId="2" borderId="11" xfId="0" applyFont="1" applyFill="1" applyBorder="1" applyAlignment="1" applyProtection="1">
      <alignment vertical="center"/>
    </xf>
    <xf numFmtId="0" fontId="12" fillId="2" borderId="11" xfId="0" applyFont="1" applyFill="1" applyBorder="1" applyAlignment="1" applyProtection="1">
      <alignment horizontal="right" vertical="center"/>
    </xf>
    <xf numFmtId="0" fontId="12" fillId="2" borderId="12" xfId="0" applyFont="1" applyFill="1" applyBorder="1" applyAlignment="1" applyProtection="1">
      <alignment vertical="center"/>
    </xf>
    <xf numFmtId="0" fontId="12" fillId="2" borderId="15" xfId="0" applyFont="1" applyFill="1" applyBorder="1" applyAlignment="1" applyProtection="1">
      <alignment vertical="center"/>
    </xf>
    <xf numFmtId="0" fontId="12" fillId="2" borderId="15" xfId="0" applyFont="1" applyFill="1" applyBorder="1" applyAlignment="1" applyProtection="1">
      <alignment horizontal="right" vertical="center"/>
    </xf>
    <xf numFmtId="0" fontId="12" fillId="2" borderId="5" xfId="0" applyFont="1" applyFill="1" applyBorder="1" applyAlignment="1" applyProtection="1">
      <alignment vertical="center"/>
    </xf>
    <xf numFmtId="0" fontId="13" fillId="2" borderId="6" xfId="0" applyFont="1" applyFill="1" applyBorder="1" applyAlignment="1" applyProtection="1"/>
    <xf numFmtId="0" fontId="14" fillId="2" borderId="6" xfId="0" applyFont="1" applyFill="1" applyBorder="1" applyAlignment="1" applyProtection="1">
      <alignment horizontal="center" vertical="center"/>
    </xf>
    <xf numFmtId="0" fontId="12" fillId="2" borderId="7" xfId="0" applyFont="1" applyFill="1" applyBorder="1" applyAlignment="1" applyProtection="1">
      <alignment vertical="center"/>
    </xf>
    <xf numFmtId="0" fontId="12" fillId="2" borderId="8" xfId="0" applyFont="1" applyFill="1" applyBorder="1" applyAlignment="1" applyProtection="1">
      <alignment vertical="center"/>
    </xf>
    <xf numFmtId="0" fontId="12" fillId="2" borderId="9" xfId="0" applyFont="1" applyFill="1" applyBorder="1" applyAlignment="1" applyProtection="1">
      <alignment vertical="center"/>
    </xf>
    <xf numFmtId="0" fontId="3" fillId="3" borderId="0" xfId="0" applyFont="1" applyFill="1" applyBorder="1" applyAlignment="1" applyProtection="1">
      <alignment vertical="top"/>
    </xf>
    <xf numFmtId="0" fontId="6" fillId="2" borderId="0" xfId="0" applyFont="1" applyFill="1" applyAlignment="1" applyProtection="1">
      <alignment vertical="center"/>
    </xf>
    <xf numFmtId="0" fontId="1" fillId="3" borderId="0" xfId="0" applyFont="1" applyFill="1" applyBorder="1" applyProtection="1"/>
    <xf numFmtId="0" fontId="30" fillId="3" borderId="18" xfId="0" applyFont="1" applyFill="1" applyBorder="1" applyAlignment="1" applyProtection="1">
      <alignment horizontal="justify" vertical="top" wrapText="1"/>
    </xf>
    <xf numFmtId="0" fontId="30" fillId="3" borderId="20" xfId="0" applyFont="1" applyFill="1" applyBorder="1" applyAlignment="1" applyProtection="1">
      <alignment horizontal="justify" vertical="top" wrapText="1"/>
    </xf>
    <xf numFmtId="0" fontId="14" fillId="3" borderId="0" xfId="0" applyFont="1" applyFill="1" applyBorder="1" applyAlignment="1">
      <alignment vertical="top"/>
    </xf>
    <xf numFmtId="0" fontId="15" fillId="3" borderId="0" xfId="0" applyFont="1" applyFill="1" applyBorder="1" applyAlignment="1">
      <alignment vertical="center"/>
    </xf>
    <xf numFmtId="0" fontId="31" fillId="2" borderId="0" xfId="0" applyFont="1" applyFill="1" applyBorder="1" applyAlignment="1">
      <alignment vertical="center"/>
    </xf>
    <xf numFmtId="0" fontId="30" fillId="3" borderId="0" xfId="0" applyFont="1" applyFill="1" applyBorder="1" applyAlignment="1" applyProtection="1">
      <alignment horizontal="justify" vertical="top" wrapText="1"/>
    </xf>
    <xf numFmtId="0" fontId="32" fillId="3" borderId="20" xfId="0" applyFont="1" applyFill="1" applyBorder="1" applyAlignment="1" applyProtection="1">
      <alignment horizontal="center"/>
    </xf>
    <xf numFmtId="49" fontId="25" fillId="3" borderId="29" xfId="0" applyNumberFormat="1" applyFont="1" applyFill="1" applyBorder="1" applyAlignment="1" applyProtection="1">
      <alignment horizontal="center" vertical="center"/>
      <protection locked="0"/>
    </xf>
    <xf numFmtId="0" fontId="0" fillId="3" borderId="0" xfId="0" applyFont="1" applyFill="1" applyBorder="1" applyAlignment="1">
      <alignment vertical="center"/>
    </xf>
    <xf numFmtId="0" fontId="0" fillId="3" borderId="0" xfId="0" applyFill="1" applyAlignment="1" applyProtection="1">
      <alignment vertical="center"/>
    </xf>
    <xf numFmtId="0" fontId="32" fillId="3" borderId="0" xfId="0" applyFont="1" applyFill="1" applyBorder="1" applyAlignment="1" applyProtection="1">
      <alignment horizontal="right" vertical="top"/>
    </xf>
    <xf numFmtId="49" fontId="13" fillId="3" borderId="29" xfId="0" applyNumberFormat="1" applyFont="1" applyFill="1" applyBorder="1" applyAlignment="1" applyProtection="1">
      <alignment horizontal="center" vertical="center"/>
      <protection locked="0"/>
    </xf>
    <xf numFmtId="0" fontId="37" fillId="3" borderId="0" xfId="0" applyFont="1" applyFill="1" applyBorder="1" applyAlignment="1" applyProtection="1">
      <alignment horizontal="right" vertical="top" wrapText="1"/>
    </xf>
    <xf numFmtId="49" fontId="3" fillId="3" borderId="1" xfId="0" applyNumberFormat="1" applyFont="1" applyFill="1" applyBorder="1" applyAlignment="1" applyProtection="1">
      <alignment vertical="center" wrapText="1"/>
    </xf>
    <xf numFmtId="0" fontId="15" fillId="3" borderId="0" xfId="0" applyFont="1" applyFill="1" applyBorder="1" applyAlignment="1" applyProtection="1">
      <alignment vertical="center"/>
    </xf>
    <xf numFmtId="0" fontId="21" fillId="3" borderId="5" xfId="0" applyFont="1" applyFill="1" applyBorder="1" applyAlignment="1" applyProtection="1">
      <alignment vertical="center"/>
    </xf>
    <xf numFmtId="0" fontId="20" fillId="2" borderId="6" xfId="0" applyFont="1" applyFill="1" applyBorder="1" applyAlignment="1" applyProtection="1">
      <alignment vertical="center"/>
    </xf>
    <xf numFmtId="0" fontId="20" fillId="2" borderId="6" xfId="0" applyFont="1" applyFill="1" applyBorder="1" applyAlignment="1" applyProtection="1"/>
    <xf numFmtId="0" fontId="21" fillId="2" borderId="7" xfId="0" applyFont="1" applyFill="1" applyBorder="1" applyAlignment="1" applyProtection="1">
      <alignment vertical="center"/>
    </xf>
    <xf numFmtId="0" fontId="43" fillId="2" borderId="0" xfId="0" applyFont="1" applyFill="1" applyAlignment="1" applyProtection="1">
      <alignment horizontal="center" vertical="center"/>
    </xf>
    <xf numFmtId="0" fontId="20" fillId="2" borderId="0" xfId="0" applyFont="1" applyFill="1" applyBorder="1" applyAlignment="1" applyProtection="1">
      <alignment vertical="center"/>
    </xf>
    <xf numFmtId="0" fontId="19" fillId="3" borderId="8" xfId="0" applyFont="1" applyFill="1" applyBorder="1" applyAlignment="1" applyProtection="1">
      <alignment vertical="center"/>
    </xf>
    <xf numFmtId="0" fontId="20" fillId="2" borderId="14" xfId="0" applyFont="1" applyFill="1" applyBorder="1" applyAlignment="1" applyProtection="1">
      <alignment vertical="center"/>
    </xf>
    <xf numFmtId="0" fontId="19" fillId="2" borderId="9" xfId="0" applyFont="1" applyFill="1" applyBorder="1" applyAlignment="1" applyProtection="1">
      <alignment vertical="center"/>
    </xf>
    <xf numFmtId="0" fontId="20" fillId="2" borderId="0" xfId="0" applyFont="1" applyFill="1" applyBorder="1" applyAlignment="1" applyProtection="1">
      <alignment horizontal="left"/>
    </xf>
    <xf numFmtId="0" fontId="45" fillId="2" borderId="13" xfId="0" applyFont="1" applyFill="1" applyBorder="1" applyAlignment="1" applyProtection="1">
      <alignment horizontal="center" vertical="center"/>
    </xf>
    <xf numFmtId="0" fontId="21" fillId="3" borderId="10" xfId="0" applyFont="1" applyFill="1" applyBorder="1" applyAlignment="1" applyProtection="1">
      <alignment vertical="center"/>
    </xf>
    <xf numFmtId="0" fontId="20" fillId="2" borderId="11" xfId="0" applyFont="1" applyFill="1" applyBorder="1" applyAlignment="1" applyProtection="1">
      <alignment vertical="center"/>
    </xf>
    <xf numFmtId="0" fontId="20" fillId="2" borderId="11" xfId="0" applyFont="1" applyFill="1" applyBorder="1" applyAlignment="1" applyProtection="1"/>
    <xf numFmtId="0" fontId="21" fillId="2" borderId="12" xfId="0" applyFont="1" applyFill="1" applyBorder="1" applyAlignment="1" applyProtection="1">
      <alignment vertical="center"/>
    </xf>
    <xf numFmtId="0" fontId="21" fillId="3" borderId="0" xfId="0" applyFont="1" applyFill="1" applyBorder="1" applyAlignment="1" applyProtection="1">
      <alignment vertical="center"/>
    </xf>
    <xf numFmtId="0" fontId="21" fillId="2" borderId="0" xfId="0" applyFont="1" applyFill="1" applyBorder="1" applyAlignment="1" applyProtection="1">
      <alignment vertical="center"/>
    </xf>
    <xf numFmtId="0" fontId="1" fillId="3" borderId="0" xfId="0" applyFont="1" applyFill="1" applyProtection="1"/>
    <xf numFmtId="0" fontId="1" fillId="3" borderId="5" xfId="0" applyFont="1" applyFill="1" applyBorder="1" applyProtection="1"/>
    <xf numFmtId="0" fontId="1" fillId="3" borderId="6" xfId="0" applyFont="1" applyFill="1" applyBorder="1" applyProtection="1"/>
    <xf numFmtId="0" fontId="1" fillId="3" borderId="6" xfId="0" applyFont="1" applyFill="1" applyBorder="1" applyAlignment="1" applyProtection="1">
      <alignment horizontal="right"/>
    </xf>
    <xf numFmtId="0" fontId="1" fillId="3" borderId="7" xfId="0" applyFont="1" applyFill="1" applyBorder="1" applyProtection="1"/>
    <xf numFmtId="0" fontId="1" fillId="3" borderId="8" xfId="0" applyFont="1" applyFill="1" applyBorder="1" applyProtection="1"/>
    <xf numFmtId="0" fontId="4" fillId="3" borderId="0" xfId="0" applyFont="1" applyFill="1" applyBorder="1" applyProtection="1"/>
    <xf numFmtId="0" fontId="1" fillId="3" borderId="0" xfId="0" applyFont="1" applyFill="1" applyBorder="1" applyAlignment="1" applyProtection="1">
      <alignment horizontal="right"/>
    </xf>
    <xf numFmtId="0" fontId="1" fillId="3" borderId="9" xfId="0" applyFont="1" applyFill="1" applyBorder="1" applyProtection="1"/>
    <xf numFmtId="0" fontId="46" fillId="3" borderId="0" xfId="0" applyFont="1" applyFill="1" applyBorder="1" applyProtection="1"/>
    <xf numFmtId="0" fontId="47" fillId="3" borderId="0" xfId="0" applyFont="1" applyFill="1" applyBorder="1" applyProtection="1"/>
    <xf numFmtId="0" fontId="47" fillId="3" borderId="0" xfId="0" applyFont="1" applyFill="1" applyBorder="1" applyAlignment="1" applyProtection="1">
      <alignment horizontal="center"/>
    </xf>
    <xf numFmtId="0" fontId="47" fillId="3" borderId="0" xfId="0" applyFont="1" applyFill="1" applyProtection="1"/>
    <xf numFmtId="0" fontId="47" fillId="3" borderId="13" xfId="0" applyFont="1" applyFill="1" applyBorder="1" applyProtection="1"/>
    <xf numFmtId="0" fontId="47" fillId="3" borderId="13" xfId="0" applyFont="1" applyFill="1" applyBorder="1" applyAlignment="1" applyProtection="1">
      <alignment horizontal="center"/>
    </xf>
    <xf numFmtId="0" fontId="1" fillId="3" borderId="10" xfId="0" applyFont="1" applyFill="1" applyBorder="1" applyProtection="1"/>
    <xf numFmtId="0" fontId="1" fillId="3" borderId="11" xfId="0" applyFont="1" applyFill="1" applyBorder="1" applyProtection="1"/>
    <xf numFmtId="0" fontId="1" fillId="3" borderId="11" xfId="0" applyFont="1" applyFill="1" applyBorder="1" applyAlignment="1" applyProtection="1">
      <alignment horizontal="right"/>
    </xf>
    <xf numFmtId="0" fontId="1" fillId="3" borderId="12" xfId="0" applyFont="1" applyFill="1" applyBorder="1" applyProtection="1"/>
    <xf numFmtId="0" fontId="0" fillId="2" borderId="0" xfId="0" applyFont="1" applyFill="1" applyAlignment="1" applyProtection="1">
      <alignment vertical="top"/>
    </xf>
    <xf numFmtId="0" fontId="0" fillId="2" borderId="0" xfId="0" applyFont="1" applyFill="1" applyAlignment="1" applyProtection="1">
      <alignment vertical="center"/>
    </xf>
    <xf numFmtId="0" fontId="7" fillId="2" borderId="0" xfId="0" applyFont="1" applyFill="1" applyAlignment="1" applyProtection="1">
      <alignment vertical="top"/>
    </xf>
    <xf numFmtId="0" fontId="7" fillId="2" borderId="0" xfId="0" applyFont="1" applyFill="1" applyAlignment="1" applyProtection="1">
      <alignment vertical="center"/>
    </xf>
    <xf numFmtId="0" fontId="48" fillId="2" borderId="0" xfId="0" applyFont="1" applyFill="1" applyAlignment="1" applyProtection="1">
      <alignment horizontal="center" vertical="center" wrapText="1"/>
    </xf>
    <xf numFmtId="0" fontId="31" fillId="2" borderId="0" xfId="0" applyFont="1" applyFill="1" applyBorder="1" applyAlignment="1">
      <alignment vertical="top"/>
    </xf>
    <xf numFmtId="0" fontId="31" fillId="3" borderId="0" xfId="0" applyFont="1" applyFill="1" applyBorder="1" applyAlignment="1">
      <alignment vertical="top"/>
    </xf>
    <xf numFmtId="0" fontId="49" fillId="3" borderId="0" xfId="0" applyFont="1" applyFill="1" applyBorder="1" applyAlignment="1">
      <alignment horizontal="center" vertical="center"/>
    </xf>
    <xf numFmtId="0" fontId="31" fillId="3" borderId="0" xfId="0" applyFont="1" applyFill="1" applyBorder="1" applyAlignment="1">
      <alignment vertical="center"/>
    </xf>
    <xf numFmtId="0" fontId="12" fillId="2" borderId="0" xfId="0" applyFont="1" applyFill="1" applyBorder="1" applyAlignment="1">
      <alignment vertical="top"/>
    </xf>
    <xf numFmtId="0" fontId="1" fillId="2" borderId="0" xfId="0" applyFont="1" applyFill="1" applyBorder="1" applyAlignment="1">
      <alignment vertical="center"/>
    </xf>
    <xf numFmtId="0" fontId="12" fillId="3" borderId="0" xfId="0" applyFont="1" applyFill="1" applyBorder="1" applyAlignment="1">
      <alignment vertical="center"/>
    </xf>
    <xf numFmtId="0" fontId="12" fillId="2" borderId="0" xfId="0" applyFont="1" applyFill="1" applyBorder="1" applyAlignment="1">
      <alignment vertical="center"/>
    </xf>
    <xf numFmtId="0" fontId="21" fillId="3" borderId="0" xfId="0" applyFont="1" applyFill="1" applyBorder="1" applyAlignment="1">
      <alignment vertical="center"/>
    </xf>
    <xf numFmtId="0" fontId="20" fillId="3" borderId="0" xfId="0" applyFont="1" applyFill="1" applyBorder="1" applyAlignment="1">
      <alignment horizontal="justify" vertical="top" wrapText="1"/>
    </xf>
    <xf numFmtId="0" fontId="50" fillId="3" borderId="0" xfId="0" applyFont="1" applyFill="1" applyBorder="1" applyAlignment="1">
      <alignment vertical="center"/>
    </xf>
    <xf numFmtId="0" fontId="20" fillId="3" borderId="0" xfId="0" applyFont="1" applyFill="1" applyBorder="1" applyAlignment="1">
      <alignment horizontal="justify" vertical="center" wrapText="1"/>
    </xf>
    <xf numFmtId="0" fontId="28" fillId="3" borderId="0" xfId="0" applyFont="1" applyFill="1" applyBorder="1" applyAlignment="1">
      <alignment vertical="center" wrapText="1"/>
    </xf>
    <xf numFmtId="0" fontId="2" fillId="3" borderId="0" xfId="0" applyFont="1" applyFill="1" applyBorder="1" applyAlignment="1">
      <alignment vertical="center"/>
    </xf>
    <xf numFmtId="0" fontId="51" fillId="3" borderId="0" xfId="0" applyFont="1" applyFill="1" applyBorder="1" applyAlignment="1">
      <alignment vertical="center"/>
    </xf>
    <xf numFmtId="0" fontId="14" fillId="3" borderId="0" xfId="0" applyFont="1" applyFill="1" applyBorder="1" applyAlignment="1">
      <alignment vertical="center" wrapText="1"/>
    </xf>
    <xf numFmtId="0" fontId="14" fillId="3" borderId="0" xfId="0" applyFont="1" applyFill="1" applyBorder="1" applyAlignment="1">
      <alignment horizontal="justify" vertical="center" wrapText="1"/>
    </xf>
    <xf numFmtId="0" fontId="12" fillId="3" borderId="0" xfId="0" applyFont="1" applyFill="1" applyBorder="1" applyAlignment="1">
      <alignment vertical="center" wrapText="1"/>
    </xf>
    <xf numFmtId="0" fontId="3" fillId="3" borderId="4" xfId="0" applyFont="1" applyFill="1" applyBorder="1" applyProtection="1"/>
    <xf numFmtId="0" fontId="29" fillId="3" borderId="22" xfId="0" applyFont="1" applyFill="1" applyBorder="1" applyAlignment="1" applyProtection="1">
      <alignment horizontal="center" vertical="center" wrapText="1"/>
      <protection locked="0"/>
    </xf>
    <xf numFmtId="0" fontId="29" fillId="3" borderId="23" xfId="0" applyFont="1" applyFill="1" applyBorder="1" applyAlignment="1" applyProtection="1">
      <alignment horizontal="center" vertical="center" wrapText="1"/>
      <protection locked="0"/>
    </xf>
    <xf numFmtId="0" fontId="29" fillId="3" borderId="24" xfId="0" applyFont="1" applyFill="1" applyBorder="1" applyAlignment="1" applyProtection="1">
      <alignment horizontal="center" vertical="center" wrapText="1"/>
      <protection locked="0"/>
    </xf>
    <xf numFmtId="0" fontId="29" fillId="3" borderId="25" xfId="0" applyFont="1" applyFill="1" applyBorder="1" applyAlignment="1" applyProtection="1">
      <alignment horizontal="center" vertical="center" wrapText="1"/>
      <protection locked="0"/>
    </xf>
    <xf numFmtId="0" fontId="29" fillId="3" borderId="26" xfId="0" applyFont="1" applyFill="1" applyBorder="1" applyAlignment="1" applyProtection="1">
      <alignment horizontal="center" vertical="center" wrapText="1"/>
      <protection locked="0"/>
    </xf>
    <xf numFmtId="0" fontId="29" fillId="3" borderId="40" xfId="0" applyFont="1" applyFill="1" applyBorder="1" applyAlignment="1" applyProtection="1">
      <alignment horizontal="center" vertical="center" wrapText="1"/>
      <protection locked="0"/>
    </xf>
    <xf numFmtId="0" fontId="29" fillId="3" borderId="41" xfId="0" applyFont="1" applyFill="1" applyBorder="1" applyAlignment="1" applyProtection="1">
      <alignment horizontal="center" vertical="center" wrapText="1"/>
      <protection locked="0"/>
    </xf>
    <xf numFmtId="0" fontId="29" fillId="3" borderId="42" xfId="0" applyFont="1" applyFill="1" applyBorder="1" applyAlignment="1" applyProtection="1">
      <alignment horizontal="center" vertical="center" wrapText="1"/>
      <protection locked="0"/>
    </xf>
    <xf numFmtId="49" fontId="32" fillId="3" borderId="4" xfId="0" applyNumberFormat="1" applyFont="1" applyFill="1" applyBorder="1" applyAlignment="1" applyProtection="1">
      <alignment horizontal="center" vertical="center"/>
    </xf>
    <xf numFmtId="49" fontId="32" fillId="3" borderId="30" xfId="0" applyNumberFormat="1" applyFont="1" applyFill="1" applyBorder="1" applyAlignment="1" applyProtection="1">
      <alignment vertical="center"/>
    </xf>
    <xf numFmtId="49" fontId="32" fillId="3" borderId="4" xfId="0" applyNumberFormat="1" applyFont="1" applyFill="1" applyBorder="1" applyAlignment="1" applyProtection="1">
      <alignment horizontal="center" vertical="center"/>
      <protection locked="0"/>
    </xf>
    <xf numFmtId="0" fontId="2" fillId="2" borderId="0" xfId="0" applyFont="1" applyFill="1" applyAlignment="1" applyProtection="1">
      <alignment horizontal="center" vertical="center" wrapText="1"/>
    </xf>
    <xf numFmtId="0" fontId="4" fillId="3" borderId="0" xfId="0" applyFont="1" applyFill="1" applyBorder="1" applyAlignment="1" applyProtection="1">
      <alignment horizontal="center" vertical="center"/>
    </xf>
    <xf numFmtId="0" fontId="24" fillId="3" borderId="0" xfId="0" applyFont="1" applyFill="1" applyAlignment="1" applyProtection="1">
      <alignment horizontal="center" vertical="center" wrapText="1"/>
    </xf>
    <xf numFmtId="49" fontId="0" fillId="3" borderId="0" xfId="0" applyNumberFormat="1" applyFill="1" applyAlignment="1" applyProtection="1">
      <alignment vertical="center"/>
    </xf>
    <xf numFmtId="0" fontId="0" fillId="0" borderId="0" xfId="0" applyProtection="1"/>
    <xf numFmtId="0" fontId="28" fillId="2" borderId="0" xfId="0" applyFont="1" applyFill="1" applyBorder="1" applyAlignment="1" applyProtection="1">
      <alignment vertical="top"/>
    </xf>
    <xf numFmtId="0" fontId="29" fillId="3" borderId="0" xfId="0" applyFont="1" applyFill="1" applyBorder="1" applyAlignment="1" applyProtection="1">
      <alignment horizontal="right" vertical="top"/>
    </xf>
    <xf numFmtId="0" fontId="28" fillId="3" borderId="0" xfId="0" applyFont="1" applyFill="1" applyBorder="1" applyAlignment="1" applyProtection="1">
      <alignment vertical="top"/>
    </xf>
    <xf numFmtId="0" fontId="26" fillId="3" borderId="0" xfId="0" applyFont="1" applyFill="1" applyAlignment="1" applyProtection="1">
      <alignment horizontal="justify" vertical="center" wrapText="1"/>
    </xf>
    <xf numFmtId="0" fontId="28" fillId="3" borderId="0" xfId="0" applyFont="1" applyFill="1" applyBorder="1" applyAlignment="1" applyProtection="1">
      <alignment vertical="center"/>
    </xf>
    <xf numFmtId="0" fontId="28" fillId="3" borderId="0" xfId="0" applyFont="1" applyFill="1" applyBorder="1" applyAlignment="1" applyProtection="1"/>
    <xf numFmtId="0" fontId="3" fillId="3" borderId="0" xfId="0" applyFont="1" applyFill="1" applyBorder="1" applyAlignment="1" applyProtection="1">
      <alignment horizontal="left" vertical="center" wrapText="1"/>
    </xf>
    <xf numFmtId="0" fontId="15" fillId="3" borderId="20" xfId="0" applyFont="1" applyFill="1" applyBorder="1" applyAlignment="1" applyProtection="1">
      <alignment vertical="center"/>
    </xf>
    <xf numFmtId="0" fontId="34" fillId="3" borderId="0" xfId="0" applyFont="1" applyFill="1" applyBorder="1" applyAlignment="1" applyProtection="1">
      <alignment horizontal="right" vertical="top" wrapText="1"/>
    </xf>
    <xf numFmtId="0" fontId="29" fillId="3" borderId="0" xfId="0" applyFont="1" applyFill="1" applyBorder="1" applyAlignment="1" applyProtection="1">
      <alignment horizontal="right" vertical="top" wrapText="1"/>
    </xf>
    <xf numFmtId="0" fontId="0" fillId="3" borderId="0" xfId="0" applyFill="1" applyBorder="1" applyAlignment="1" applyProtection="1">
      <alignment horizontal="center" vertical="center"/>
    </xf>
    <xf numFmtId="0" fontId="29" fillId="3" borderId="0" xfId="0" applyFont="1" applyFill="1" applyBorder="1" applyAlignment="1" applyProtection="1">
      <alignment horizontal="right" vertical="center"/>
    </xf>
    <xf numFmtId="0" fontId="3" fillId="3" borderId="0" xfId="0" applyFont="1" applyFill="1" applyBorder="1" applyProtection="1"/>
    <xf numFmtId="0" fontId="29" fillId="3" borderId="0" xfId="0" applyFont="1" applyFill="1" applyAlignment="1" applyProtection="1">
      <alignment horizontal="left" vertical="center" wrapText="1"/>
    </xf>
    <xf numFmtId="0" fontId="29" fillId="3" borderId="0" xfId="0" applyFont="1" applyFill="1" applyBorder="1" applyAlignment="1" applyProtection="1">
      <alignment vertical="center" wrapText="1"/>
    </xf>
    <xf numFmtId="0" fontId="29" fillId="3" borderId="0" xfId="0" applyFont="1" applyFill="1" applyAlignment="1" applyProtection="1">
      <alignment horizontal="right" vertical="top"/>
    </xf>
    <xf numFmtId="0" fontId="28" fillId="3" borderId="0" xfId="0" applyFont="1" applyFill="1" applyAlignment="1" applyProtection="1">
      <alignment vertical="center"/>
    </xf>
    <xf numFmtId="49" fontId="25" fillId="3" borderId="0" xfId="0" applyNumberFormat="1" applyFont="1" applyFill="1" applyBorder="1" applyAlignment="1" applyProtection="1">
      <alignment horizontal="center" vertical="center"/>
    </xf>
    <xf numFmtId="0" fontId="37" fillId="3" borderId="0" xfId="2" applyFont="1" applyFill="1" applyBorder="1" applyAlignment="1" applyProtection="1">
      <alignment horizontal="right" vertical="top" wrapText="1"/>
    </xf>
    <xf numFmtId="49" fontId="29" fillId="3" borderId="4" xfId="0" applyNumberFormat="1" applyFont="1" applyFill="1" applyBorder="1" applyAlignment="1" applyProtection="1">
      <alignment horizontal="center" vertical="center" wrapText="1"/>
    </xf>
    <xf numFmtId="0" fontId="42" fillId="3" borderId="0" xfId="0" applyFont="1" applyFill="1" applyBorder="1" applyProtection="1"/>
    <xf numFmtId="0" fontId="28" fillId="3" borderId="0" xfId="0" applyFont="1" applyFill="1" applyBorder="1" applyProtection="1"/>
    <xf numFmtId="0" fontId="28" fillId="3" borderId="0" xfId="0" applyFont="1" applyFill="1" applyProtection="1"/>
    <xf numFmtId="49" fontId="13" fillId="3" borderId="0" xfId="0" applyNumberFormat="1" applyFont="1" applyFill="1" applyBorder="1" applyAlignment="1" applyProtection="1">
      <alignment horizontal="center" vertical="center"/>
    </xf>
    <xf numFmtId="0" fontId="29" fillId="3" borderId="46" xfId="0" applyFont="1" applyFill="1" applyBorder="1" applyAlignment="1" applyProtection="1">
      <alignment horizontal="center" vertical="center" wrapText="1"/>
      <protection locked="0"/>
    </xf>
    <xf numFmtId="0" fontId="29" fillId="3" borderId="47" xfId="0" applyFont="1" applyFill="1" applyBorder="1" applyAlignment="1" applyProtection="1">
      <alignment horizontal="center" vertical="center" wrapText="1"/>
      <protection locked="0"/>
    </xf>
    <xf numFmtId="0" fontId="29" fillId="3" borderId="48" xfId="0" applyFont="1" applyFill="1" applyBorder="1" applyAlignment="1" applyProtection="1">
      <alignment horizontal="center" vertical="center" wrapText="1"/>
      <protection locked="0"/>
    </xf>
    <xf numFmtId="49" fontId="28" fillId="3" borderId="34" xfId="0" applyNumberFormat="1" applyFont="1" applyFill="1" applyBorder="1" applyAlignment="1" applyProtection="1">
      <alignment horizontal="left" vertical="center" wrapText="1"/>
    </xf>
    <xf numFmtId="0" fontId="47" fillId="3" borderId="14" xfId="0" applyFont="1" applyFill="1" applyBorder="1" applyAlignment="1" applyProtection="1">
      <alignment horizontal="left" vertical="top" wrapText="1"/>
    </xf>
    <xf numFmtId="0" fontId="29" fillId="3" borderId="45" xfId="0" applyFont="1" applyFill="1" applyBorder="1" applyAlignment="1" applyProtection="1">
      <alignment horizontal="center" vertical="center" wrapText="1"/>
      <protection locked="0"/>
    </xf>
    <xf numFmtId="0" fontId="14" fillId="3" borderId="0" xfId="0" applyFont="1" applyFill="1" applyAlignment="1" applyProtection="1">
      <alignment horizontal="center" vertical="center" wrapText="1"/>
    </xf>
    <xf numFmtId="0" fontId="56" fillId="3" borderId="0" xfId="0" applyFont="1" applyFill="1" applyBorder="1" applyAlignment="1" applyProtection="1">
      <alignment vertical="top"/>
    </xf>
    <xf numFmtId="0" fontId="52" fillId="3" borderId="0" xfId="0" applyFont="1" applyFill="1" applyAlignment="1" applyProtection="1">
      <alignment horizontal="justify" vertical="top" wrapText="1"/>
    </xf>
    <xf numFmtId="0" fontId="57" fillId="3" borderId="0" xfId="0" applyFont="1" applyFill="1" applyAlignment="1" applyProtection="1">
      <alignment horizontal="justify" vertical="center" wrapText="1"/>
    </xf>
    <xf numFmtId="0" fontId="0" fillId="3" borderId="0" xfId="0" applyFill="1"/>
    <xf numFmtId="0" fontId="29" fillId="3" borderId="0" xfId="0" applyFont="1" applyFill="1" applyAlignment="1" applyProtection="1">
      <alignment horizontal="justify" vertical="top" wrapText="1"/>
    </xf>
    <xf numFmtId="0" fontId="26" fillId="3" borderId="0" xfId="0" applyFont="1" applyFill="1" applyBorder="1" applyAlignment="1" applyProtection="1">
      <alignment horizontal="justify" vertical="top" wrapText="1"/>
    </xf>
    <xf numFmtId="0" fontId="52" fillId="3" borderId="0" xfId="0" applyFont="1" applyFill="1" applyBorder="1" applyAlignment="1" applyProtection="1">
      <alignment horizontal="center"/>
    </xf>
    <xf numFmtId="0" fontId="29" fillId="3" borderId="4" xfId="0" applyFont="1" applyFill="1" applyBorder="1" applyAlignment="1" applyProtection="1">
      <alignment horizontal="center" vertical="center" wrapText="1"/>
      <protection locked="0"/>
    </xf>
    <xf numFmtId="0" fontId="29" fillId="3" borderId="0" xfId="0" applyFont="1" applyFill="1" applyAlignment="1" applyProtection="1">
      <alignment horizontal="justify" vertical="center" wrapText="1"/>
    </xf>
    <xf numFmtId="0" fontId="15" fillId="4" borderId="5" xfId="0" applyFont="1" applyFill="1" applyBorder="1" applyAlignment="1" applyProtection="1">
      <alignment vertical="center"/>
    </xf>
    <xf numFmtId="0" fontId="14" fillId="4" borderId="6" xfId="0" applyFont="1" applyFill="1" applyBorder="1" applyAlignment="1" applyProtection="1">
      <alignment vertical="center"/>
    </xf>
    <xf numFmtId="0" fontId="12" fillId="4" borderId="6" xfId="0" applyFont="1" applyFill="1" applyBorder="1" applyAlignment="1" applyProtection="1">
      <alignment vertical="center"/>
    </xf>
    <xf numFmtId="0" fontId="14" fillId="4" borderId="7" xfId="0" applyFont="1" applyFill="1" applyBorder="1" applyAlignment="1" applyProtection="1">
      <alignment vertical="center"/>
    </xf>
    <xf numFmtId="0" fontId="14" fillId="2" borderId="52" xfId="0" applyFont="1" applyFill="1" applyBorder="1" applyAlignment="1" applyProtection="1">
      <alignment vertical="center"/>
    </xf>
    <xf numFmtId="0" fontId="58" fillId="0" borderId="0" xfId="0" applyFont="1" applyFill="1" applyAlignment="1" applyProtection="1">
      <alignment vertical="center"/>
    </xf>
    <xf numFmtId="49" fontId="58" fillId="0" borderId="0" xfId="0" applyNumberFormat="1" applyFont="1" applyFill="1" applyAlignment="1" applyProtection="1">
      <alignment vertical="center"/>
    </xf>
    <xf numFmtId="0" fontId="15" fillId="4" borderId="8" xfId="0" applyFont="1" applyFill="1" applyBorder="1" applyAlignment="1" applyProtection="1">
      <alignment vertical="center"/>
    </xf>
    <xf numFmtId="0" fontId="2" fillId="4" borderId="0" xfId="0" applyFont="1" applyFill="1" applyBorder="1" applyAlignment="1" applyProtection="1">
      <alignment vertical="center"/>
    </xf>
    <xf numFmtId="0" fontId="12" fillId="4" borderId="0" xfId="0" applyFont="1" applyFill="1" applyBorder="1" applyAlignment="1" applyProtection="1">
      <alignment vertical="center"/>
    </xf>
    <xf numFmtId="0" fontId="2" fillId="4" borderId="9" xfId="0" applyFont="1" applyFill="1" applyBorder="1" applyAlignment="1" applyProtection="1">
      <alignment vertical="center"/>
    </xf>
    <xf numFmtId="0" fontId="2" fillId="2" borderId="52" xfId="0" applyFont="1" applyFill="1" applyBorder="1" applyAlignment="1" applyProtection="1">
      <alignment vertical="center"/>
    </xf>
    <xf numFmtId="0" fontId="14" fillId="4" borderId="0" xfId="0" applyFont="1" applyFill="1" applyBorder="1" applyAlignment="1" applyProtection="1">
      <alignment vertical="center"/>
    </xf>
    <xf numFmtId="0" fontId="14" fillId="4" borderId="9" xfId="0" applyFont="1" applyFill="1" applyBorder="1" applyAlignment="1" applyProtection="1">
      <alignment vertical="center"/>
    </xf>
    <xf numFmtId="0" fontId="12" fillId="4" borderId="8" xfId="0" applyFont="1" applyFill="1" applyBorder="1" applyAlignment="1" applyProtection="1">
      <alignment vertical="center"/>
    </xf>
    <xf numFmtId="0" fontId="12" fillId="2" borderId="52" xfId="0" applyFont="1" applyFill="1" applyBorder="1" applyAlignment="1" applyProtection="1">
      <alignment vertical="top" wrapText="1"/>
    </xf>
    <xf numFmtId="0" fontId="14" fillId="3" borderId="0" xfId="0" applyFont="1" applyFill="1" applyBorder="1" applyAlignment="1" applyProtection="1">
      <alignment vertical="center"/>
    </xf>
    <xf numFmtId="0" fontId="12" fillId="4" borderId="10" xfId="0" applyFont="1" applyFill="1" applyBorder="1" applyAlignment="1" applyProtection="1">
      <alignment vertical="center"/>
    </xf>
    <xf numFmtId="0" fontId="12" fillId="4" borderId="11" xfId="0" applyFont="1" applyFill="1" applyBorder="1" applyAlignment="1" applyProtection="1">
      <alignment vertical="center"/>
    </xf>
    <xf numFmtId="0" fontId="12" fillId="4" borderId="12" xfId="0" applyFont="1" applyFill="1" applyBorder="1" applyAlignment="1" applyProtection="1">
      <alignment vertical="center"/>
    </xf>
    <xf numFmtId="0" fontId="12" fillId="2" borderId="52" xfId="0" applyFont="1" applyFill="1" applyBorder="1" applyAlignment="1" applyProtection="1">
      <alignment vertical="center"/>
    </xf>
    <xf numFmtId="0" fontId="58" fillId="4" borderId="10" xfId="0" applyFont="1" applyFill="1" applyBorder="1" applyAlignment="1" applyProtection="1">
      <alignment vertical="center"/>
    </xf>
    <xf numFmtId="0" fontId="12" fillId="2" borderId="8" xfId="0" applyFont="1" applyFill="1" applyBorder="1" applyAlignment="1" applyProtection="1"/>
    <xf numFmtId="0" fontId="12" fillId="2" borderId="0" xfId="0" applyFont="1" applyFill="1" applyBorder="1" applyAlignment="1" applyProtection="1">
      <alignment vertical="center"/>
    </xf>
    <xf numFmtId="0" fontId="2" fillId="2" borderId="9" xfId="0" applyFont="1" applyFill="1" applyBorder="1" applyAlignment="1" applyProtection="1">
      <alignment vertical="center"/>
    </xf>
    <xf numFmtId="0" fontId="2" fillId="2" borderId="8" xfId="0" applyFont="1" applyFill="1" applyBorder="1" applyAlignment="1" applyProtection="1">
      <alignment vertical="center"/>
    </xf>
    <xf numFmtId="0" fontId="2" fillId="2" borderId="0" xfId="0" applyFont="1" applyFill="1" applyBorder="1" applyAlignment="1" applyProtection="1">
      <alignment vertical="center"/>
    </xf>
    <xf numFmtId="0" fontId="14" fillId="2" borderId="0" xfId="0" applyFont="1" applyFill="1" applyAlignment="1" applyProtection="1"/>
    <xf numFmtId="0" fontId="12" fillId="2" borderId="9" xfId="0" applyFont="1" applyFill="1" applyBorder="1" applyAlignment="1" applyProtection="1"/>
    <xf numFmtId="0" fontId="14" fillId="2" borderId="0" xfId="0" applyFont="1" applyFill="1" applyBorder="1" applyAlignment="1" applyProtection="1"/>
    <xf numFmtId="0" fontId="58" fillId="0" borderId="0" xfId="0" applyFont="1" applyFill="1" applyBorder="1" applyAlignment="1" applyProtection="1"/>
    <xf numFmtId="0" fontId="58" fillId="0" borderId="0" xfId="0" applyFont="1" applyFill="1" applyAlignment="1" applyProtection="1"/>
    <xf numFmtId="49" fontId="58" fillId="0" borderId="0" xfId="0" applyNumberFormat="1" applyFont="1" applyFill="1" applyAlignment="1" applyProtection="1"/>
    <xf numFmtId="0" fontId="15" fillId="2" borderId="8" xfId="0" applyFont="1" applyFill="1" applyBorder="1" applyAlignment="1" applyProtection="1"/>
    <xf numFmtId="0" fontId="15" fillId="2" borderId="9" xfId="0" applyFont="1" applyFill="1" applyBorder="1" applyAlignment="1" applyProtection="1"/>
    <xf numFmtId="0" fontId="14" fillId="2" borderId="0" xfId="0" applyFont="1" applyFill="1" applyBorder="1" applyAlignment="1" applyProtection="1">
      <alignment horizontal="justify" vertical="top" wrapText="1"/>
    </xf>
    <xf numFmtId="0" fontId="14" fillId="2" borderId="0" xfId="0" applyFont="1" applyFill="1" applyBorder="1" applyAlignment="1" applyProtection="1">
      <alignment horizontal="justify" vertical="top"/>
    </xf>
    <xf numFmtId="0" fontId="14" fillId="3" borderId="0" xfId="0" applyFont="1" applyFill="1" applyAlignment="1" applyProtection="1"/>
    <xf numFmtId="0" fontId="15" fillId="3" borderId="8" xfId="0" applyFont="1" applyFill="1" applyBorder="1" applyAlignment="1" applyProtection="1"/>
    <xf numFmtId="0" fontId="15" fillId="3" borderId="9" xfId="0" applyFont="1" applyFill="1" applyBorder="1" applyAlignment="1" applyProtection="1"/>
    <xf numFmtId="0" fontId="58" fillId="3" borderId="0" xfId="0" applyFont="1" applyFill="1" applyAlignment="1" applyProtection="1"/>
    <xf numFmtId="0" fontId="58" fillId="3" borderId="0" xfId="0" applyFont="1" applyFill="1" applyBorder="1" applyAlignment="1" applyProtection="1"/>
    <xf numFmtId="0" fontId="18" fillId="3" borderId="0" xfId="0" applyFont="1" applyFill="1" applyAlignment="1" applyProtection="1"/>
    <xf numFmtId="0" fontId="17" fillId="3" borderId="8" xfId="0" applyFont="1" applyFill="1" applyBorder="1" applyAlignment="1" applyProtection="1"/>
    <xf numFmtId="0" fontId="17" fillId="3" borderId="9" xfId="0" applyFont="1" applyFill="1" applyBorder="1" applyAlignment="1" applyProtection="1"/>
    <xf numFmtId="0" fontId="59" fillId="3" borderId="0" xfId="0" applyFont="1" applyFill="1" applyBorder="1" applyAlignment="1" applyProtection="1"/>
    <xf numFmtId="0" fontId="12" fillId="0" borderId="0" xfId="0" applyFont="1" applyFill="1" applyAlignment="1" applyProtection="1"/>
    <xf numFmtId="0" fontId="12" fillId="2" borderId="10" xfId="0" applyFont="1" applyFill="1" applyBorder="1" applyAlignment="1" applyProtection="1"/>
    <xf numFmtId="0" fontId="12" fillId="2" borderId="12" xfId="0" applyFont="1" applyFill="1" applyBorder="1" applyAlignment="1" applyProtection="1"/>
    <xf numFmtId="0" fontId="58" fillId="0" borderId="0" xfId="0" applyFont="1" applyFill="1" applyBorder="1" applyAlignment="1" applyProtection="1">
      <alignment vertical="center"/>
    </xf>
    <xf numFmtId="0" fontId="12" fillId="2" borderId="8" xfId="0" applyFont="1" applyFill="1" applyBorder="1" applyAlignment="1" applyProtection="1">
      <alignment vertical="top"/>
    </xf>
    <xf numFmtId="0" fontId="12" fillId="2" borderId="9" xfId="0" applyFont="1" applyFill="1" applyBorder="1" applyAlignment="1" applyProtection="1">
      <alignment vertical="top"/>
    </xf>
    <xf numFmtId="0" fontId="58" fillId="0" borderId="0" xfId="0" applyFont="1" applyFill="1" applyBorder="1" applyAlignment="1" applyProtection="1">
      <alignment vertical="top"/>
    </xf>
    <xf numFmtId="0" fontId="19" fillId="3" borderId="8" xfId="0" applyFont="1" applyFill="1" applyBorder="1" applyAlignment="1" applyProtection="1">
      <alignment vertical="top"/>
    </xf>
    <xf numFmtId="0" fontId="19" fillId="2" borderId="9" xfId="0" applyFont="1" applyFill="1" applyBorder="1" applyAlignment="1" applyProtection="1">
      <alignment vertical="top"/>
    </xf>
    <xf numFmtId="0" fontId="12" fillId="3" borderId="0" xfId="0" applyFont="1" applyFill="1" applyBorder="1" applyAlignment="1" applyProtection="1">
      <alignment horizontal="justify" vertical="top" wrapText="1"/>
    </xf>
    <xf numFmtId="0" fontId="13" fillId="2" borderId="0" xfId="0" applyFont="1" applyFill="1" applyBorder="1" applyAlignment="1" applyProtection="1">
      <alignment horizontal="left" vertical="top"/>
    </xf>
    <xf numFmtId="0" fontId="58" fillId="0" borderId="0" xfId="0" applyFont="1" applyFill="1" applyAlignment="1" applyProtection="1">
      <alignment vertical="top"/>
    </xf>
    <xf numFmtId="0" fontId="58" fillId="3" borderId="0" xfId="0" applyFont="1" applyFill="1" applyBorder="1" applyAlignment="1" applyProtection="1">
      <alignment vertical="top"/>
    </xf>
    <xf numFmtId="0" fontId="12" fillId="2" borderId="10" xfId="0" applyFont="1" applyFill="1" applyBorder="1" applyAlignment="1" applyProtection="1">
      <alignment vertical="top"/>
    </xf>
    <xf numFmtId="0" fontId="12" fillId="3" borderId="11" xfId="0" applyFont="1" applyFill="1" applyBorder="1" applyAlignment="1" applyProtection="1">
      <alignment horizontal="justify" vertical="top" wrapText="1"/>
    </xf>
    <xf numFmtId="0" fontId="12" fillId="2" borderId="12" xfId="0" applyFont="1" applyFill="1" applyBorder="1" applyAlignment="1" applyProtection="1">
      <alignment vertical="top"/>
    </xf>
    <xf numFmtId="0" fontId="15" fillId="2" borderId="5" xfId="0" applyFont="1" applyFill="1" applyBorder="1" applyAlignment="1" applyProtection="1">
      <alignment vertical="top"/>
    </xf>
    <xf numFmtId="0" fontId="14" fillId="2" borderId="6" xfId="0" applyFont="1" applyFill="1" applyBorder="1" applyAlignment="1" applyProtection="1">
      <alignment vertical="top"/>
    </xf>
    <xf numFmtId="0" fontId="15" fillId="2" borderId="7" xfId="0" applyFont="1" applyFill="1" applyBorder="1" applyAlignment="1" applyProtection="1">
      <alignment vertical="top"/>
    </xf>
    <xf numFmtId="0" fontId="15" fillId="2" borderId="8" xfId="0" applyFont="1" applyFill="1" applyBorder="1" applyAlignment="1" applyProtection="1">
      <alignment vertical="top"/>
    </xf>
    <xf numFmtId="0" fontId="2" fillId="2" borderId="0" xfId="0" applyFont="1" applyFill="1" applyBorder="1" applyAlignment="1" applyProtection="1">
      <alignment vertical="top"/>
    </xf>
    <xf numFmtId="0" fontId="2" fillId="2" borderId="9" xfId="0" applyFont="1" applyFill="1" applyBorder="1" applyAlignment="1" applyProtection="1">
      <alignment vertical="top"/>
    </xf>
    <xf numFmtId="0" fontId="15" fillId="3" borderId="8" xfId="0" applyFont="1" applyFill="1" applyBorder="1" applyAlignment="1" applyProtection="1">
      <alignment vertical="top"/>
    </xf>
    <xf numFmtId="0" fontId="15" fillId="2" borderId="9" xfId="0" applyFont="1" applyFill="1" applyBorder="1" applyAlignment="1" applyProtection="1">
      <alignment vertical="top"/>
    </xf>
    <xf numFmtId="0" fontId="12" fillId="3" borderId="8" xfId="0" applyFont="1" applyFill="1" applyBorder="1" applyAlignment="1" applyProtection="1">
      <alignment vertical="top"/>
    </xf>
    <xf numFmtId="0" fontId="14" fillId="3" borderId="0" xfId="0" applyFont="1" applyFill="1" applyAlignment="1" applyProtection="1">
      <alignment vertical="top"/>
    </xf>
    <xf numFmtId="0" fontId="12" fillId="3" borderId="10" xfId="0" applyFont="1" applyFill="1" applyBorder="1" applyAlignment="1" applyProtection="1">
      <alignment vertical="top"/>
    </xf>
    <xf numFmtId="0" fontId="12" fillId="3" borderId="11" xfId="0" applyFont="1" applyFill="1" applyBorder="1" applyAlignment="1" applyProtection="1">
      <alignment vertical="top"/>
    </xf>
    <xf numFmtId="0" fontId="12" fillId="3" borderId="11" xfId="0" applyFont="1" applyFill="1" applyBorder="1" applyAlignment="1" applyProtection="1">
      <alignment horizontal="right" vertical="top"/>
    </xf>
    <xf numFmtId="0" fontId="12" fillId="3" borderId="12" xfId="0" applyFont="1" applyFill="1" applyBorder="1" applyAlignment="1" applyProtection="1">
      <alignment vertical="top"/>
    </xf>
    <xf numFmtId="0" fontId="58" fillId="3" borderId="0" xfId="0" applyFont="1" applyFill="1" applyAlignment="1" applyProtection="1">
      <alignment vertical="top"/>
    </xf>
    <xf numFmtId="0" fontId="24" fillId="3" borderId="0" xfId="0" applyFont="1" applyFill="1" applyAlignment="1" applyProtection="1">
      <alignment vertical="center" wrapText="1"/>
    </xf>
    <xf numFmtId="0" fontId="3" fillId="3" borderId="4" xfId="0" applyFont="1" applyFill="1" applyBorder="1" applyAlignment="1" applyProtection="1">
      <alignment horizontal="left" vertical="center"/>
    </xf>
    <xf numFmtId="0" fontId="3" fillId="3" borderId="30" xfId="0" applyFont="1" applyFill="1" applyBorder="1" applyAlignment="1" applyProtection="1">
      <alignment horizontal="left" vertical="center"/>
    </xf>
    <xf numFmtId="0" fontId="58" fillId="0" borderId="0" xfId="0" applyFont="1"/>
    <xf numFmtId="0" fontId="12" fillId="3" borderId="0" xfId="0" applyFont="1" applyFill="1" applyAlignment="1" applyProtection="1">
      <alignment vertical="center"/>
    </xf>
    <xf numFmtId="0" fontId="12" fillId="3" borderId="0" xfId="0" applyFont="1" applyFill="1" applyBorder="1" applyProtection="1"/>
    <xf numFmtId="0" fontId="12" fillId="3" borderId="0" xfId="0" applyFont="1" applyFill="1" applyBorder="1" applyAlignment="1" applyProtection="1">
      <alignment vertical="center"/>
    </xf>
    <xf numFmtId="0" fontId="58" fillId="3" borderId="0" xfId="0" applyFont="1" applyFill="1"/>
    <xf numFmtId="0" fontId="58" fillId="3" borderId="0" xfId="0" applyFont="1" applyFill="1" applyBorder="1" applyAlignment="1" applyProtection="1">
      <alignment horizontal="center" vertical="center"/>
    </xf>
    <xf numFmtId="0" fontId="49" fillId="3" borderId="14" xfId="0" applyFont="1" applyFill="1" applyBorder="1" applyAlignment="1" applyProtection="1">
      <alignment vertical="center"/>
    </xf>
    <xf numFmtId="0" fontId="58" fillId="3" borderId="0" xfId="0" applyFont="1" applyFill="1" applyAlignment="1" applyProtection="1">
      <alignment vertical="center"/>
    </xf>
    <xf numFmtId="0" fontId="49" fillId="3" borderId="0" xfId="0" applyFont="1" applyFill="1" applyBorder="1" applyAlignment="1" applyProtection="1">
      <alignment vertical="center"/>
    </xf>
    <xf numFmtId="0" fontId="58" fillId="3" borderId="0" xfId="0" applyFont="1" applyFill="1" applyProtection="1"/>
    <xf numFmtId="0" fontId="53" fillId="3" borderId="0" xfId="0" applyFont="1" applyFill="1" applyBorder="1" applyAlignment="1" applyProtection="1">
      <alignment vertical="center"/>
    </xf>
    <xf numFmtId="0" fontId="52" fillId="3" borderId="0" xfId="0" applyFont="1" applyFill="1" applyBorder="1" applyAlignment="1" applyProtection="1"/>
    <xf numFmtId="0" fontId="54" fillId="3" borderId="13" xfId="0" applyFont="1" applyFill="1" applyBorder="1" applyAlignment="1" applyProtection="1"/>
    <xf numFmtId="0" fontId="7" fillId="3" borderId="0" xfId="0" applyFont="1" applyFill="1" applyAlignment="1" applyProtection="1">
      <alignment vertical="center"/>
    </xf>
    <xf numFmtId="0" fontId="7" fillId="0" borderId="32" xfId="0" applyFont="1" applyBorder="1" applyProtection="1"/>
    <xf numFmtId="0" fontId="7" fillId="0" borderId="4" xfId="0" applyFont="1" applyBorder="1" applyProtection="1"/>
    <xf numFmtId="49" fontId="7" fillId="0" borderId="4" xfId="0" applyNumberFormat="1" applyFont="1" applyBorder="1" applyProtection="1"/>
    <xf numFmtId="0" fontId="3" fillId="3" borderId="0" xfId="0" applyFont="1" applyFill="1" applyBorder="1" applyAlignment="1" applyProtection="1">
      <alignment horizontal="center" vertical="center"/>
    </xf>
    <xf numFmtId="0" fontId="3" fillId="3" borderId="32"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28" fillId="3" borderId="0" xfId="0" applyFont="1" applyFill="1" applyBorder="1" applyAlignment="1" applyProtection="1">
      <alignment horizontal="left" vertical="center" wrapText="1"/>
    </xf>
    <xf numFmtId="0" fontId="54" fillId="3" borderId="0" xfId="0" applyFont="1" applyFill="1" applyBorder="1" applyAlignment="1" applyProtection="1"/>
    <xf numFmtId="0" fontId="7" fillId="3" borderId="0" xfId="0" applyFont="1" applyFill="1" applyBorder="1" applyAlignment="1" applyProtection="1">
      <alignment vertical="center"/>
    </xf>
    <xf numFmtId="0" fontId="32" fillId="3" borderId="0" xfId="0" applyFont="1" applyFill="1" applyBorder="1" applyAlignment="1" applyProtection="1">
      <alignment vertical="center" wrapText="1"/>
    </xf>
    <xf numFmtId="0" fontId="32" fillId="3" borderId="0" xfId="0" applyFont="1" applyFill="1" applyBorder="1" applyAlignment="1" applyProtection="1">
      <alignment vertical="center"/>
    </xf>
    <xf numFmtId="0" fontId="29" fillId="3" borderId="0" xfId="0" applyFont="1" applyFill="1" applyBorder="1" applyAlignment="1" applyProtection="1">
      <alignment vertical="center"/>
    </xf>
    <xf numFmtId="0" fontId="3" fillId="3" borderId="0" xfId="0" applyFont="1" applyFill="1" applyBorder="1" applyAlignment="1" applyProtection="1">
      <alignment horizontal="left" vertical="center"/>
    </xf>
    <xf numFmtId="0" fontId="7" fillId="0" borderId="32" xfId="0" applyFont="1" applyBorder="1" applyAlignment="1" applyProtection="1">
      <alignment horizontal="center" vertical="center"/>
    </xf>
    <xf numFmtId="0" fontId="7" fillId="0" borderId="4" xfId="0" applyFont="1" applyBorder="1" applyAlignment="1" applyProtection="1">
      <alignment horizontal="center" vertical="center"/>
    </xf>
    <xf numFmtId="49" fontId="7" fillId="0" borderId="4" xfId="0" applyNumberFormat="1" applyFont="1" applyBorder="1" applyAlignment="1" applyProtection="1">
      <alignment horizontal="center" vertical="center"/>
    </xf>
    <xf numFmtId="0" fontId="3" fillId="3" borderId="4" xfId="0" applyFont="1" applyFill="1" applyBorder="1" applyAlignment="1" applyProtection="1">
      <alignment vertical="center"/>
    </xf>
    <xf numFmtId="0" fontId="3" fillId="3" borderId="33" xfId="0" applyFont="1" applyFill="1" applyBorder="1" applyProtection="1"/>
    <xf numFmtId="0" fontId="3" fillId="3" borderId="34" xfId="0" applyFont="1" applyFill="1" applyBorder="1" applyProtection="1"/>
    <xf numFmtId="0" fontId="7" fillId="3" borderId="0" xfId="0" applyFont="1" applyFill="1" applyBorder="1" applyAlignment="1" applyProtection="1">
      <alignment horizontal="center" vertical="center"/>
    </xf>
    <xf numFmtId="0" fontId="7" fillId="3" borderId="0" xfId="0" applyFont="1" applyFill="1" applyAlignment="1" applyProtection="1">
      <alignment horizontal="left" vertical="center"/>
    </xf>
    <xf numFmtId="0" fontId="7" fillId="3" borderId="0" xfId="0" applyFont="1" applyFill="1" applyAlignment="1" applyProtection="1">
      <alignment horizontal="left" vertical="center" wrapText="1"/>
    </xf>
    <xf numFmtId="0" fontId="3" fillId="3" borderId="4" xfId="0" applyFont="1" applyFill="1" applyBorder="1" applyAlignment="1" applyProtection="1">
      <alignment horizontal="left" vertical="center" wrapText="1"/>
    </xf>
    <xf numFmtId="0" fontId="29" fillId="3" borderId="1" xfId="0" applyFont="1" applyFill="1" applyBorder="1" applyAlignment="1" applyProtection="1">
      <alignment horizontal="center" vertical="center" wrapText="1"/>
      <protection locked="0"/>
    </xf>
    <xf numFmtId="0" fontId="29" fillId="3" borderId="3" xfId="0" applyFont="1" applyFill="1" applyBorder="1" applyAlignment="1" applyProtection="1">
      <alignment horizontal="center" vertical="center" wrapText="1"/>
      <protection locked="0"/>
    </xf>
    <xf numFmtId="0" fontId="29" fillId="3" borderId="4" xfId="0" applyFont="1" applyFill="1" applyBorder="1" applyAlignment="1" applyProtection="1">
      <alignment horizontal="center" vertical="center" wrapText="1"/>
      <protection locked="0"/>
    </xf>
    <xf numFmtId="0" fontId="31" fillId="3" borderId="0" xfId="0" applyFont="1" applyFill="1" applyBorder="1" applyAlignment="1" applyProtection="1">
      <alignment vertical="center"/>
    </xf>
    <xf numFmtId="0" fontId="39" fillId="3" borderId="29" xfId="0" applyFont="1" applyFill="1" applyBorder="1" applyAlignment="1" applyProtection="1">
      <alignment horizontal="center" vertical="center" textRotation="90" wrapText="1"/>
    </xf>
    <xf numFmtId="0" fontId="61" fillId="3" borderId="14" xfId="0" applyFont="1" applyFill="1" applyBorder="1" applyAlignment="1" applyProtection="1">
      <alignment horizontal="right" vertical="center" wrapText="1"/>
    </xf>
    <xf numFmtId="0" fontId="3" fillId="3" borderId="25" xfId="0" applyFont="1" applyFill="1" applyBorder="1" applyProtection="1"/>
    <xf numFmtId="0" fontId="3" fillId="3" borderId="40" xfId="0" applyFont="1" applyFill="1" applyBorder="1" applyProtection="1"/>
    <xf numFmtId="0" fontId="29" fillId="3" borderId="0" xfId="0" applyFont="1" applyFill="1" applyBorder="1" applyAlignment="1">
      <alignment horizontal="right" vertical="top"/>
    </xf>
    <xf numFmtId="0" fontId="29" fillId="3" borderId="0" xfId="0" applyFont="1" applyFill="1" applyAlignment="1">
      <alignment horizontal="justify" vertical="center" wrapText="1"/>
    </xf>
    <xf numFmtId="0" fontId="29" fillId="3" borderId="0" xfId="0" applyFont="1" applyFill="1" applyAlignment="1" applyProtection="1">
      <alignment horizontal="justify" vertical="top" wrapText="1"/>
    </xf>
    <xf numFmtId="0" fontId="27" fillId="3" borderId="0" xfId="0" applyFont="1" applyFill="1" applyAlignment="1" applyProtection="1">
      <alignment horizontal="justify" vertical="center" wrapText="1"/>
    </xf>
    <xf numFmtId="49" fontId="29" fillId="3" borderId="35" xfId="0" applyNumberFormat="1" applyFont="1" applyFill="1" applyBorder="1" applyAlignment="1" applyProtection="1">
      <alignment horizontal="center" vertical="center" wrapText="1"/>
    </xf>
    <xf numFmtId="49" fontId="29" fillId="3" borderId="36" xfId="0" applyNumberFormat="1" applyFont="1" applyFill="1" applyBorder="1" applyAlignment="1" applyProtection="1">
      <alignment horizontal="center" vertical="center" wrapText="1"/>
    </xf>
    <xf numFmtId="49" fontId="29" fillId="3" borderId="37" xfId="0" applyNumberFormat="1" applyFont="1" applyFill="1" applyBorder="1" applyAlignment="1" applyProtection="1">
      <alignment horizontal="center" vertical="center" wrapText="1"/>
    </xf>
    <xf numFmtId="49" fontId="29" fillId="3" borderId="38" xfId="0" applyNumberFormat="1" applyFont="1" applyFill="1" applyBorder="1" applyAlignment="1" applyProtection="1">
      <alignment horizontal="center" vertical="center" wrapText="1"/>
    </xf>
    <xf numFmtId="49" fontId="29" fillId="3" borderId="39" xfId="0" applyNumberFormat="1" applyFont="1" applyFill="1" applyBorder="1" applyAlignment="1" applyProtection="1">
      <alignment horizontal="center" vertical="center" wrapText="1"/>
    </xf>
    <xf numFmtId="0" fontId="14" fillId="3" borderId="0" xfId="0" applyFont="1" applyFill="1" applyBorder="1" applyAlignment="1" applyProtection="1">
      <alignment horizontal="justify" vertical="top" wrapText="1"/>
    </xf>
    <xf numFmtId="0" fontId="29" fillId="3" borderId="4" xfId="0" applyFont="1" applyFill="1" applyBorder="1" applyAlignment="1" applyProtection="1">
      <alignment horizontal="center" vertical="center" wrapText="1"/>
      <protection locked="0"/>
    </xf>
    <xf numFmtId="0" fontId="12" fillId="3" borderId="8" xfId="0" applyFont="1" applyFill="1" applyBorder="1" applyAlignment="1" applyProtection="1"/>
    <xf numFmtId="0" fontId="12" fillId="3" borderId="9" xfId="0" applyFont="1" applyFill="1" applyBorder="1" applyAlignment="1" applyProtection="1"/>
    <xf numFmtId="0" fontId="12" fillId="3" borderId="0" xfId="0" applyFont="1" applyFill="1" applyAlignment="1" applyProtection="1"/>
    <xf numFmtId="49" fontId="29" fillId="3" borderId="30" xfId="0" applyNumberFormat="1" applyFont="1" applyFill="1" applyBorder="1" applyAlignment="1" applyProtection="1">
      <alignment horizontal="center" vertical="center" wrapText="1"/>
    </xf>
    <xf numFmtId="49" fontId="32" fillId="3" borderId="30" xfId="0" applyNumberFormat="1" applyFont="1" applyFill="1" applyBorder="1" applyAlignment="1" applyProtection="1">
      <alignment horizontal="center" vertical="center"/>
    </xf>
    <xf numFmtId="0" fontId="39" fillId="3" borderId="4" xfId="0" applyFont="1" applyFill="1" applyBorder="1" applyAlignment="1" applyProtection="1">
      <alignment horizontal="left" vertical="top"/>
    </xf>
    <xf numFmtId="0" fontId="40" fillId="3" borderId="0" xfId="0" applyFont="1" applyFill="1" applyAlignment="1" applyProtection="1">
      <alignment vertical="center"/>
    </xf>
    <xf numFmtId="0" fontId="40" fillId="3" borderId="32" xfId="0" applyFont="1" applyFill="1" applyBorder="1" applyAlignment="1" applyProtection="1">
      <alignment horizontal="left" vertical="top"/>
    </xf>
    <xf numFmtId="0" fontId="40" fillId="3" borderId="4" xfId="0" applyFont="1" applyFill="1" applyBorder="1" applyAlignment="1" applyProtection="1">
      <alignment horizontal="left" vertical="top"/>
    </xf>
    <xf numFmtId="49" fontId="40" fillId="3" borderId="4" xfId="0" applyNumberFormat="1" applyFont="1" applyFill="1" applyBorder="1" applyAlignment="1" applyProtection="1">
      <alignment horizontal="left" vertical="top"/>
    </xf>
    <xf numFmtId="0" fontId="39" fillId="3" borderId="32" xfId="0" applyFont="1" applyFill="1" applyBorder="1" applyAlignment="1" applyProtection="1">
      <alignment horizontal="center" vertical="center"/>
    </xf>
    <xf numFmtId="0" fontId="39" fillId="3" borderId="4" xfId="0" applyFont="1" applyFill="1" applyBorder="1" applyAlignment="1" applyProtection="1">
      <alignment horizontal="center" vertical="center"/>
    </xf>
    <xf numFmtId="0" fontId="2" fillId="2" borderId="0" xfId="0" applyFont="1" applyFill="1" applyAlignment="1" applyProtection="1">
      <alignment horizontal="center" vertical="center" wrapText="1"/>
    </xf>
    <xf numFmtId="0" fontId="29" fillId="3" borderId="4" xfId="0" applyFont="1" applyFill="1" applyBorder="1" applyAlignment="1" applyProtection="1">
      <alignment horizontal="center" vertical="center" wrapText="1"/>
      <protection locked="0"/>
    </xf>
    <xf numFmtId="0" fontId="0" fillId="8" borderId="0" xfId="0" applyFill="1"/>
    <xf numFmtId="0" fontId="58" fillId="8" borderId="0" xfId="0" applyFont="1" applyFill="1" applyProtection="1"/>
    <xf numFmtId="0" fontId="58" fillId="8" borderId="0" xfId="0" applyFont="1" applyFill="1" applyAlignment="1" applyProtection="1"/>
    <xf numFmtId="0" fontId="59" fillId="8" borderId="0" xfId="0" applyFont="1" applyFill="1" applyAlignment="1" applyProtection="1"/>
    <xf numFmtId="0" fontId="12" fillId="8" borderId="0" xfId="0" applyFont="1" applyFill="1" applyAlignment="1" applyProtection="1"/>
    <xf numFmtId="0" fontId="58" fillId="8" borderId="0" xfId="0" applyFont="1" applyFill="1" applyAlignment="1" applyProtection="1">
      <alignment vertical="top"/>
    </xf>
    <xf numFmtId="0" fontId="0" fillId="9" borderId="0" xfId="0" applyFill="1"/>
    <xf numFmtId="0" fontId="58" fillId="8" borderId="0" xfId="0" applyFont="1" applyFill="1"/>
    <xf numFmtId="0" fontId="3" fillId="8" borderId="0" xfId="0" applyFont="1" applyFill="1" applyBorder="1" applyProtection="1"/>
    <xf numFmtId="0" fontId="0" fillId="0" borderId="0" xfId="0" applyAlignment="1">
      <alignment wrapText="1"/>
    </xf>
    <xf numFmtId="0" fontId="0" fillId="0" borderId="4" xfId="0" applyBorder="1"/>
    <xf numFmtId="1" fontId="0" fillId="0" borderId="4" xfId="0" applyNumberFormat="1" applyBorder="1"/>
    <xf numFmtId="0" fontId="1" fillId="3" borderId="34" xfId="0" applyFont="1" applyFill="1" applyBorder="1" applyProtection="1">
      <protection locked="0"/>
    </xf>
    <xf numFmtId="0" fontId="1" fillId="3" borderId="63" xfId="0" applyFont="1" applyFill="1" applyBorder="1" applyProtection="1">
      <protection locked="0"/>
    </xf>
    <xf numFmtId="0" fontId="58" fillId="10" borderId="0" xfId="0" applyFont="1" applyFill="1"/>
    <xf numFmtId="1" fontId="58" fillId="10" borderId="0" xfId="0" applyNumberFormat="1" applyFont="1" applyFill="1"/>
    <xf numFmtId="0" fontId="0" fillId="0" borderId="4" xfId="0" applyFont="1" applyFill="1" applyBorder="1" applyProtection="1"/>
    <xf numFmtId="0" fontId="0" fillId="3" borderId="4" xfId="0" applyFill="1" applyBorder="1" applyAlignment="1" applyProtection="1">
      <alignment horizontal="center" vertical="center"/>
    </xf>
    <xf numFmtId="0" fontId="39" fillId="3" borderId="68" xfId="0" applyFont="1" applyFill="1" applyBorder="1" applyAlignment="1" applyProtection="1">
      <alignment horizontal="center" vertical="center" textRotation="90" wrapText="1"/>
    </xf>
    <xf numFmtId="0" fontId="1" fillId="3" borderId="33" xfId="0" applyFont="1" applyFill="1" applyBorder="1" applyProtection="1">
      <protection locked="0"/>
    </xf>
    <xf numFmtId="0" fontId="1" fillId="3" borderId="60" xfId="0" applyFont="1" applyFill="1" applyBorder="1" applyProtection="1">
      <protection locked="0"/>
    </xf>
    <xf numFmtId="0" fontId="0" fillId="0" borderId="4" xfId="0" applyBorder="1" applyProtection="1"/>
    <xf numFmtId="0" fontId="0" fillId="0" borderId="0" xfId="0" applyFill="1" applyBorder="1" applyProtection="1"/>
    <xf numFmtId="0" fontId="58" fillId="11" borderId="0" xfId="0" applyFont="1" applyFill="1"/>
    <xf numFmtId="0" fontId="58" fillId="12" borderId="0" xfId="0" applyFont="1" applyFill="1"/>
    <xf numFmtId="0" fontId="58" fillId="13" borderId="0" xfId="0" applyFont="1" applyFill="1"/>
    <xf numFmtId="0" fontId="0" fillId="0" borderId="0" xfId="0" applyFill="1"/>
    <xf numFmtId="0" fontId="0" fillId="0" borderId="43" xfId="0" applyFill="1" applyBorder="1"/>
    <xf numFmtId="0" fontId="0" fillId="0" borderId="15" xfId="0" applyBorder="1"/>
    <xf numFmtId="0" fontId="0" fillId="0" borderId="44" xfId="0" applyBorder="1"/>
    <xf numFmtId="0" fontId="0" fillId="0" borderId="43" xfId="0" applyBorder="1"/>
    <xf numFmtId="0" fontId="0" fillId="3" borderId="64" xfId="0" applyFill="1" applyBorder="1" applyAlignment="1" applyProtection="1">
      <alignment horizontal="center"/>
    </xf>
    <xf numFmtId="0" fontId="0" fillId="3" borderId="65" xfId="0" applyFill="1" applyBorder="1" applyAlignment="1" applyProtection="1">
      <alignment horizontal="center"/>
    </xf>
    <xf numFmtId="0" fontId="0" fillId="3" borderId="66" xfId="0" applyFill="1" applyBorder="1" applyAlignment="1" applyProtection="1">
      <alignment horizontal="center"/>
    </xf>
    <xf numFmtId="0" fontId="0" fillId="3" borderId="18" xfId="0" applyFill="1" applyBorder="1" applyAlignment="1" applyProtection="1">
      <alignment horizontal="center"/>
    </xf>
    <xf numFmtId="0" fontId="0" fillId="0" borderId="4" xfId="0" applyFill="1" applyBorder="1"/>
    <xf numFmtId="0" fontId="0" fillId="3" borderId="21" xfId="0" applyFill="1" applyBorder="1" applyAlignment="1" applyProtection="1">
      <alignment horizontal="center"/>
    </xf>
    <xf numFmtId="0" fontId="0" fillId="3" borderId="32" xfId="0" applyFill="1" applyBorder="1" applyAlignment="1" applyProtection="1">
      <alignment horizontal="center"/>
    </xf>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3" borderId="45" xfId="0" applyFill="1" applyBorder="1" applyAlignment="1" applyProtection="1">
      <alignment horizontal="center"/>
    </xf>
    <xf numFmtId="0" fontId="0" fillId="3" borderId="41" xfId="0" applyFill="1" applyBorder="1" applyAlignment="1" applyProtection="1">
      <alignment horizontal="center"/>
    </xf>
    <xf numFmtId="0" fontId="64" fillId="0" borderId="0" xfId="0" applyFont="1" applyFill="1"/>
    <xf numFmtId="0" fontId="0" fillId="10" borderId="32" xfId="0" applyFill="1" applyBorder="1" applyAlignment="1" applyProtection="1">
      <alignment horizontal="center"/>
    </xf>
    <xf numFmtId="0" fontId="0" fillId="10" borderId="4" xfId="0" applyFill="1" applyBorder="1" applyAlignment="1" applyProtection="1">
      <alignment horizontal="center"/>
    </xf>
    <xf numFmtId="0" fontId="0" fillId="10" borderId="41" xfId="0" applyFill="1" applyBorder="1" applyAlignment="1" applyProtection="1">
      <alignment horizontal="center"/>
    </xf>
    <xf numFmtId="0" fontId="0" fillId="10" borderId="20" xfId="0" applyFill="1" applyBorder="1" applyAlignment="1" applyProtection="1">
      <alignment horizontal="center"/>
    </xf>
    <xf numFmtId="0" fontId="0" fillId="10" borderId="1" xfId="0" applyFill="1" applyBorder="1" applyAlignment="1" applyProtection="1">
      <alignment horizontal="center"/>
    </xf>
    <xf numFmtId="0" fontId="0" fillId="10" borderId="48" xfId="0" applyFill="1" applyBorder="1" applyAlignment="1" applyProtection="1">
      <alignment horizontal="center"/>
    </xf>
    <xf numFmtId="0" fontId="0" fillId="10" borderId="4" xfId="0" applyFill="1" applyBorder="1"/>
    <xf numFmtId="0" fontId="65" fillId="3" borderId="4" xfId="0" applyFont="1" applyFill="1" applyBorder="1"/>
    <xf numFmtId="0" fontId="0" fillId="10" borderId="4" xfId="0" applyFill="1" applyBorder="1" applyProtection="1"/>
    <xf numFmtId="0" fontId="0" fillId="10" borderId="4" xfId="0" applyFill="1" applyBorder="1" applyAlignment="1" applyProtection="1">
      <alignment horizontal="center" vertical="center"/>
    </xf>
    <xf numFmtId="0" fontId="8" fillId="0" borderId="0" xfId="1" applyProtection="1">
      <protection locked="0"/>
    </xf>
    <xf numFmtId="0" fontId="11" fillId="3" borderId="0" xfId="1" applyFont="1" applyFill="1" applyBorder="1" applyAlignment="1" applyProtection="1">
      <alignment horizontal="left" vertical="top"/>
      <protection locked="0"/>
    </xf>
    <xf numFmtId="0" fontId="2" fillId="2" borderId="0" xfId="0" applyFont="1" applyFill="1" applyAlignment="1" applyProtection="1">
      <alignment horizontal="center" vertical="center" wrapText="1"/>
    </xf>
    <xf numFmtId="0" fontId="4" fillId="3" borderId="0" xfId="0" applyFont="1" applyFill="1" applyBorder="1" applyAlignment="1" applyProtection="1">
      <alignment horizontal="center" vertical="center"/>
    </xf>
    <xf numFmtId="0" fontId="6" fillId="2" borderId="0" xfId="0" applyFont="1" applyFill="1" applyAlignment="1" applyProtection="1">
      <alignment horizontal="center" vertical="center"/>
    </xf>
    <xf numFmtId="0" fontId="14" fillId="2" borderId="0" xfId="0" applyFont="1" applyFill="1" applyBorder="1" applyAlignment="1" applyProtection="1">
      <alignment horizontal="right" vertical="top" wrapText="1"/>
    </xf>
    <xf numFmtId="0" fontId="14" fillId="2" borderId="13" xfId="0" applyFont="1" applyFill="1" applyBorder="1" applyAlignment="1" applyProtection="1">
      <alignment horizontal="left" vertical="top" wrapText="1"/>
      <protection locked="0"/>
    </xf>
    <xf numFmtId="0" fontId="14" fillId="3" borderId="0" xfId="0" applyFont="1" applyFill="1" applyBorder="1" applyAlignment="1" applyProtection="1">
      <alignment horizontal="justify" vertical="top" wrapText="1"/>
    </xf>
    <xf numFmtId="0" fontId="21" fillId="3" borderId="13" xfId="0" applyFont="1" applyFill="1" applyBorder="1" applyAlignment="1" applyProtection="1">
      <alignment horizontal="left" vertical="top" wrapText="1"/>
    </xf>
    <xf numFmtId="0" fontId="20" fillId="3" borderId="0" xfId="0" applyFont="1" applyFill="1" applyBorder="1" applyAlignment="1" applyProtection="1">
      <alignment horizontal="justify" vertical="top" wrapText="1"/>
    </xf>
    <xf numFmtId="2" fontId="15" fillId="3" borderId="13" xfId="0" applyNumberFormat="1" applyFont="1" applyFill="1" applyBorder="1" applyAlignment="1" applyProtection="1">
      <alignment horizontal="left" vertical="top" wrapText="1"/>
    </xf>
    <xf numFmtId="0" fontId="12" fillId="3" borderId="0" xfId="0" applyFont="1" applyFill="1" applyBorder="1" applyAlignment="1" applyProtection="1">
      <alignment horizontal="center" vertical="top" wrapText="1"/>
    </xf>
    <xf numFmtId="0" fontId="14" fillId="3" borderId="11" xfId="0" applyFont="1" applyFill="1" applyBorder="1" applyAlignment="1" applyProtection="1">
      <alignment horizontal="justify" vertical="top" wrapText="1"/>
    </xf>
    <xf numFmtId="0" fontId="14" fillId="2" borderId="0" xfId="0" applyFont="1" applyFill="1" applyBorder="1" applyAlignment="1" applyProtection="1">
      <alignment horizontal="justify" vertical="top" wrapText="1"/>
    </xf>
    <xf numFmtId="0" fontId="14" fillId="2" borderId="0" xfId="0" applyFont="1" applyFill="1" applyBorder="1" applyAlignment="1" applyProtection="1">
      <alignment horizontal="justify" vertical="top"/>
    </xf>
    <xf numFmtId="0" fontId="4" fillId="5" borderId="0" xfId="0" applyFont="1" applyFill="1" applyBorder="1" applyAlignment="1" applyProtection="1">
      <alignment horizontal="center" vertical="center"/>
    </xf>
    <xf numFmtId="0" fontId="13" fillId="5" borderId="1" xfId="0" applyFont="1" applyFill="1" applyBorder="1" applyAlignment="1" applyProtection="1">
      <alignment horizontal="center" vertical="center" wrapText="1"/>
      <protection locked="0"/>
    </xf>
    <xf numFmtId="0" fontId="13" fillId="5" borderId="2" xfId="0" applyFont="1" applyFill="1" applyBorder="1" applyAlignment="1" applyProtection="1">
      <alignment horizontal="center" vertical="center" wrapText="1"/>
      <protection locked="0"/>
    </xf>
    <xf numFmtId="0" fontId="13" fillId="5" borderId="3" xfId="0" applyFont="1" applyFill="1" applyBorder="1" applyAlignment="1" applyProtection="1">
      <alignment horizontal="center" vertical="center" wrapText="1"/>
      <protection locked="0"/>
    </xf>
    <xf numFmtId="0" fontId="55" fillId="3" borderId="0" xfId="1" applyFont="1" applyFill="1" applyAlignment="1" applyProtection="1">
      <alignment horizontal="center" vertical="center" wrapText="1"/>
      <protection locked="0"/>
    </xf>
    <xf numFmtId="0" fontId="14" fillId="4" borderId="0" xfId="0" applyFont="1" applyFill="1" applyBorder="1" applyAlignment="1" applyProtection="1">
      <alignment horizontal="justify" vertical="top" wrapText="1"/>
    </xf>
    <xf numFmtId="0" fontId="14" fillId="4" borderId="9" xfId="0" applyFont="1" applyFill="1" applyBorder="1" applyAlignment="1" applyProtection="1">
      <alignment horizontal="justify" vertical="top" wrapText="1"/>
    </xf>
    <xf numFmtId="0" fontId="16" fillId="4" borderId="5" xfId="0" applyFont="1" applyFill="1" applyBorder="1" applyAlignment="1" applyProtection="1">
      <alignment horizontal="left" vertical="center"/>
    </xf>
    <xf numFmtId="0" fontId="16" fillId="4" borderId="6" xfId="0" applyFont="1" applyFill="1" applyBorder="1" applyAlignment="1" applyProtection="1">
      <alignment horizontal="left" vertical="center"/>
    </xf>
    <xf numFmtId="0" fontId="16" fillId="4" borderId="7" xfId="0" applyFont="1" applyFill="1" applyBorder="1" applyAlignment="1" applyProtection="1">
      <alignment horizontal="left" vertical="center"/>
    </xf>
    <xf numFmtId="0" fontId="15" fillId="4" borderId="8" xfId="0" applyFont="1" applyFill="1" applyBorder="1" applyAlignment="1" applyProtection="1">
      <alignment horizontal="left" vertical="center"/>
    </xf>
    <xf numFmtId="0" fontId="15" fillId="4" borderId="0" xfId="0" applyFont="1" applyFill="1" applyBorder="1" applyAlignment="1" applyProtection="1">
      <alignment horizontal="left" vertical="center"/>
    </xf>
    <xf numFmtId="0" fontId="15" fillId="4" borderId="9" xfId="0" applyFont="1" applyFill="1" applyBorder="1" applyAlignment="1" applyProtection="1">
      <alignment horizontal="left" vertical="center"/>
    </xf>
    <xf numFmtId="0" fontId="14" fillId="4" borderId="11" xfId="0" applyFont="1" applyFill="1" applyBorder="1" applyAlignment="1" applyProtection="1">
      <alignment horizontal="justify" vertical="center"/>
    </xf>
    <xf numFmtId="0" fontId="14" fillId="4" borderId="12" xfId="0" applyFont="1" applyFill="1" applyBorder="1" applyAlignment="1" applyProtection="1">
      <alignment horizontal="justify" vertical="center"/>
    </xf>
    <xf numFmtId="0" fontId="25" fillId="3" borderId="0" xfId="0" applyFont="1" applyFill="1" applyBorder="1" applyAlignment="1" applyProtection="1">
      <alignment horizontal="justify" vertical="center" wrapText="1"/>
    </xf>
    <xf numFmtId="0" fontId="24" fillId="3" borderId="0" xfId="0" applyFont="1" applyFill="1" applyAlignment="1" applyProtection="1">
      <alignment horizontal="center" vertical="center" wrapText="1"/>
    </xf>
    <xf numFmtId="0" fontId="13" fillId="2" borderId="1"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wrapText="1"/>
    </xf>
    <xf numFmtId="0" fontId="23" fillId="3" borderId="43" xfId="0" applyFont="1" applyFill="1" applyBorder="1" applyAlignment="1" applyProtection="1">
      <alignment horizontal="center" vertical="center" wrapText="1"/>
    </xf>
    <xf numFmtId="0" fontId="23" fillId="3" borderId="44" xfId="0" applyFont="1" applyFill="1" applyBorder="1" applyAlignment="1" applyProtection="1">
      <alignment horizontal="center" vertical="center" wrapText="1"/>
    </xf>
    <xf numFmtId="0" fontId="14" fillId="2" borderId="13" xfId="0" applyFont="1" applyFill="1" applyBorder="1" applyAlignment="1" applyProtection="1">
      <alignment horizontal="left"/>
      <protection locked="0"/>
    </xf>
    <xf numFmtId="0" fontId="14" fillId="2" borderId="2" xfId="0" applyFont="1" applyFill="1" applyBorder="1" applyAlignment="1" applyProtection="1">
      <alignment horizontal="center"/>
      <protection locked="0"/>
    </xf>
    <xf numFmtId="0" fontId="14" fillId="2" borderId="2" xfId="0" applyFont="1" applyFill="1" applyBorder="1" applyAlignment="1" applyProtection="1">
      <alignment horizontal="left"/>
      <protection locked="0"/>
    </xf>
    <xf numFmtId="0" fontId="13" fillId="3" borderId="14" xfId="0" applyFont="1" applyFill="1" applyBorder="1" applyAlignment="1" applyProtection="1">
      <alignment horizontal="center" vertical="center"/>
    </xf>
    <xf numFmtId="0" fontId="14" fillId="2" borderId="13" xfId="0" applyFont="1" applyFill="1" applyBorder="1" applyAlignment="1" applyProtection="1">
      <alignment horizontal="center"/>
      <protection locked="0"/>
    </xf>
    <xf numFmtId="0" fontId="13" fillId="3" borderId="0" xfId="0" applyFont="1" applyFill="1" applyBorder="1" applyAlignment="1" applyProtection="1">
      <alignment horizontal="justify" vertical="center" wrapText="1"/>
    </xf>
    <xf numFmtId="0" fontId="14" fillId="2" borderId="0" xfId="0" applyFont="1" applyFill="1" applyBorder="1" applyAlignment="1" applyProtection="1">
      <alignment horizontal="justify" vertical="top" wrapText="1"/>
      <protection locked="0"/>
    </xf>
    <xf numFmtId="0" fontId="14" fillId="2" borderId="11" xfId="0" applyFont="1" applyFill="1" applyBorder="1" applyAlignment="1" applyProtection="1">
      <alignment horizontal="justify" vertical="top" wrapText="1"/>
      <protection locked="0"/>
    </xf>
    <xf numFmtId="0" fontId="27" fillId="3" borderId="0" xfId="0" applyFont="1" applyFill="1" applyBorder="1" applyAlignment="1" applyProtection="1">
      <alignment horizontal="justify" vertical="top" wrapText="1"/>
    </xf>
    <xf numFmtId="0" fontId="27" fillId="3" borderId="19" xfId="0" applyFont="1" applyFill="1" applyBorder="1" applyAlignment="1" applyProtection="1">
      <alignment horizontal="justify" vertical="top" wrapText="1"/>
    </xf>
    <xf numFmtId="0" fontId="26" fillId="3" borderId="13" xfId="0" applyFont="1" applyFill="1" applyBorder="1" applyAlignment="1" applyProtection="1">
      <alignment horizontal="justify" vertical="center" wrapText="1"/>
    </xf>
    <xf numFmtId="0" fontId="26" fillId="3" borderId="21" xfId="0" applyFont="1" applyFill="1" applyBorder="1" applyAlignment="1" applyProtection="1">
      <alignment horizontal="justify" vertical="center" wrapText="1"/>
    </xf>
    <xf numFmtId="0" fontId="1" fillId="0" borderId="4" xfId="0" applyFont="1" applyFill="1" applyBorder="1" applyAlignment="1" applyProtection="1">
      <alignment horizontal="center"/>
      <protection locked="0"/>
    </xf>
    <xf numFmtId="0" fontId="1" fillId="0" borderId="26" xfId="0" applyFont="1" applyFill="1" applyBorder="1" applyAlignment="1" applyProtection="1">
      <alignment horizontal="center"/>
      <protection locked="0"/>
    </xf>
    <xf numFmtId="0" fontId="1" fillId="3" borderId="25" xfId="0" applyFont="1" applyFill="1" applyBorder="1" applyAlignment="1" applyProtection="1">
      <alignment horizontal="center"/>
      <protection locked="0"/>
    </xf>
    <xf numFmtId="0" fontId="1" fillId="3" borderId="26" xfId="0" applyFont="1" applyFill="1" applyBorder="1" applyAlignment="1" applyProtection="1">
      <alignment horizontal="center"/>
      <protection locked="0"/>
    </xf>
    <xf numFmtId="0" fontId="3" fillId="3" borderId="1"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1" fillId="0" borderId="25" xfId="0" applyFont="1" applyFill="1" applyBorder="1" applyAlignment="1" applyProtection="1">
      <alignment horizontal="center"/>
      <protection locked="0"/>
    </xf>
    <xf numFmtId="0" fontId="1" fillId="3" borderId="22" xfId="0" applyFont="1" applyFill="1" applyBorder="1" applyAlignment="1" applyProtection="1">
      <alignment horizontal="center"/>
      <protection locked="0"/>
    </xf>
    <xf numFmtId="0" fontId="1" fillId="3" borderId="24" xfId="0" applyFont="1" applyFill="1" applyBorder="1" applyAlignment="1" applyProtection="1">
      <alignment horizontal="center"/>
      <protection locked="0"/>
    </xf>
    <xf numFmtId="0" fontId="32" fillId="7" borderId="58" xfId="0" applyFont="1" applyFill="1" applyBorder="1" applyAlignment="1" applyProtection="1">
      <alignment horizontal="center" vertical="center"/>
    </xf>
    <xf numFmtId="0" fontId="32" fillId="7" borderId="59" xfId="0" applyFont="1" applyFill="1" applyBorder="1" applyAlignment="1" applyProtection="1">
      <alignment horizontal="center" vertical="center"/>
    </xf>
    <xf numFmtId="0" fontId="30" fillId="3" borderId="16" xfId="0" applyFont="1" applyFill="1" applyBorder="1" applyAlignment="1" applyProtection="1">
      <alignment horizontal="justify" vertical="top" wrapText="1"/>
    </xf>
    <xf numFmtId="0" fontId="30" fillId="3" borderId="14" xfId="0" applyFont="1" applyFill="1" applyBorder="1" applyAlignment="1" applyProtection="1">
      <alignment horizontal="justify" vertical="top" wrapText="1"/>
    </xf>
    <xf numFmtId="0" fontId="30" fillId="3" borderId="17" xfId="0" applyFont="1" applyFill="1" applyBorder="1" applyAlignment="1" applyProtection="1">
      <alignment horizontal="justify" vertical="top" wrapText="1"/>
    </xf>
    <xf numFmtId="0" fontId="28" fillId="3" borderId="65" xfId="0" applyFont="1" applyFill="1" applyBorder="1" applyAlignment="1" applyProtection="1">
      <alignment horizontal="center" vertical="center" wrapText="1"/>
    </xf>
    <xf numFmtId="0" fontId="28" fillId="3" borderId="67" xfId="0" applyFont="1" applyFill="1" applyBorder="1" applyAlignment="1" applyProtection="1">
      <alignment horizontal="center" vertical="center" wrapText="1"/>
    </xf>
    <xf numFmtId="0" fontId="1" fillId="0" borderId="61" xfId="0" applyFont="1" applyFill="1" applyBorder="1" applyAlignment="1" applyProtection="1">
      <alignment horizontal="center"/>
      <protection locked="0"/>
    </xf>
    <xf numFmtId="0" fontId="1" fillId="0" borderId="32" xfId="0" applyFont="1" applyFill="1" applyBorder="1" applyAlignment="1" applyProtection="1">
      <alignment horizontal="center"/>
      <protection locked="0"/>
    </xf>
    <xf numFmtId="0" fontId="1" fillId="0" borderId="62" xfId="0" applyFont="1" applyFill="1" applyBorder="1" applyAlignment="1" applyProtection="1">
      <alignment horizontal="center"/>
      <protection locked="0"/>
    </xf>
    <xf numFmtId="0" fontId="27" fillId="3" borderId="0" xfId="0" applyFont="1" applyFill="1" applyAlignment="1" applyProtection="1">
      <alignment horizontal="justify" vertical="top" wrapText="1"/>
    </xf>
    <xf numFmtId="0" fontId="29" fillId="3" borderId="16" xfId="0" applyFont="1" applyFill="1" applyBorder="1" applyAlignment="1" applyProtection="1">
      <alignment horizontal="center" vertical="center" wrapText="1"/>
    </xf>
    <xf numFmtId="0" fontId="29" fillId="3" borderId="14" xfId="0" applyFont="1" applyFill="1" applyBorder="1" applyAlignment="1" applyProtection="1">
      <alignment horizontal="center" vertical="center" wrapText="1"/>
    </xf>
    <xf numFmtId="0" fontId="29" fillId="3" borderId="20" xfId="0" applyFont="1" applyFill="1" applyBorder="1" applyAlignment="1" applyProtection="1">
      <alignment horizontal="center" vertical="center" wrapText="1"/>
    </xf>
    <xf numFmtId="0" fontId="29" fillId="3" borderId="13" xfId="0" applyFont="1" applyFill="1" applyBorder="1" applyAlignment="1" applyProtection="1">
      <alignment horizontal="center" vertical="center" wrapText="1"/>
    </xf>
    <xf numFmtId="0" fontId="28" fillId="3" borderId="35" xfId="0" applyFont="1" applyFill="1" applyBorder="1" applyAlignment="1" applyProtection="1">
      <alignment horizontal="center" vertical="center" wrapText="1"/>
    </xf>
    <xf numFmtId="0" fontId="28" fillId="3" borderId="36" xfId="0" applyFont="1" applyFill="1" applyBorder="1" applyAlignment="1" applyProtection="1">
      <alignment horizontal="center" vertical="center" wrapText="1"/>
    </xf>
    <xf numFmtId="0" fontId="28" fillId="3" borderId="38" xfId="0" applyFont="1" applyFill="1" applyBorder="1" applyAlignment="1" applyProtection="1">
      <alignment horizontal="center" vertical="center" wrapText="1"/>
    </xf>
    <xf numFmtId="0" fontId="28" fillId="3" borderId="22" xfId="0" applyFont="1" applyFill="1" applyBorder="1" applyAlignment="1" applyProtection="1">
      <alignment horizontal="center" vertical="center" wrapText="1"/>
    </xf>
    <xf numFmtId="0" fontId="28" fillId="3" borderId="24" xfId="0" applyFont="1" applyFill="1" applyBorder="1" applyAlignment="1" applyProtection="1">
      <alignment horizontal="center" vertical="center" wrapText="1"/>
    </xf>
    <xf numFmtId="0" fontId="28" fillId="3" borderId="3" xfId="0" applyFont="1" applyFill="1" applyBorder="1" applyAlignment="1" applyProtection="1">
      <alignment horizontal="center" vertical="center" wrapText="1"/>
    </xf>
    <xf numFmtId="0" fontId="28" fillId="3" borderId="26" xfId="0" applyFont="1" applyFill="1" applyBorder="1" applyAlignment="1" applyProtection="1">
      <alignment horizontal="center" vertical="center" wrapText="1"/>
    </xf>
    <xf numFmtId="0" fontId="28" fillId="3" borderId="64" xfId="0" applyFont="1" applyFill="1" applyBorder="1" applyAlignment="1" applyProtection="1">
      <alignment horizontal="center" vertical="center" wrapText="1"/>
    </xf>
    <xf numFmtId="0" fontId="28" fillId="3" borderId="66" xfId="0" applyFont="1" applyFill="1" applyBorder="1" applyAlignment="1" applyProtection="1">
      <alignment horizontal="center" vertical="center" wrapText="1"/>
    </xf>
    <xf numFmtId="0" fontId="32" fillId="3" borderId="0" xfId="0" applyFont="1" applyFill="1" applyAlignment="1" applyProtection="1">
      <alignment horizontal="justify" vertical="top" wrapText="1"/>
    </xf>
    <xf numFmtId="0" fontId="32" fillId="3" borderId="0" xfId="0" applyFont="1" applyFill="1" applyAlignment="1" applyProtection="1">
      <alignment horizontal="justify" vertical="top"/>
    </xf>
    <xf numFmtId="0" fontId="32" fillId="7" borderId="53" xfId="0" applyFont="1" applyFill="1" applyBorder="1" applyAlignment="1" applyProtection="1">
      <alignment horizontal="center" vertical="center"/>
    </xf>
    <xf numFmtId="0" fontId="32" fillId="7" borderId="54" xfId="0" applyFont="1" applyFill="1" applyBorder="1" applyAlignment="1" applyProtection="1">
      <alignment horizontal="center" vertical="center"/>
    </xf>
    <xf numFmtId="0" fontId="33" fillId="3" borderId="18" xfId="0" applyFont="1" applyFill="1" applyBorder="1" applyAlignment="1" applyProtection="1">
      <alignment horizontal="left" vertical="top" wrapText="1"/>
    </xf>
    <xf numFmtId="0" fontId="33" fillId="3" borderId="0" xfId="0" applyFont="1" applyFill="1" applyBorder="1" applyAlignment="1" applyProtection="1">
      <alignment horizontal="left" vertical="top" wrapText="1"/>
    </xf>
    <xf numFmtId="0" fontId="33" fillId="3" borderId="19" xfId="0" applyFont="1" applyFill="1" applyBorder="1" applyAlignment="1" applyProtection="1">
      <alignment horizontal="left" vertical="top" wrapText="1"/>
    </xf>
    <xf numFmtId="0" fontId="27" fillId="3" borderId="13" xfId="0" applyFont="1" applyFill="1" applyBorder="1" applyAlignment="1" applyProtection="1">
      <alignment horizontal="justify" vertical="top" wrapText="1"/>
    </xf>
    <xf numFmtId="0" fontId="27" fillId="3" borderId="21" xfId="0" applyFont="1" applyFill="1" applyBorder="1" applyAlignment="1" applyProtection="1">
      <alignment horizontal="justify" vertical="top" wrapText="1"/>
    </xf>
    <xf numFmtId="0" fontId="29" fillId="3" borderId="0" xfId="0" applyFont="1" applyFill="1" applyAlignment="1" applyProtection="1">
      <alignment horizontal="justify" vertical="top" wrapText="1"/>
    </xf>
    <xf numFmtId="0" fontId="29" fillId="3" borderId="0" xfId="0" applyFont="1" applyFill="1" applyAlignment="1" applyProtection="1">
      <alignment horizontal="justify" vertical="top"/>
    </xf>
    <xf numFmtId="0" fontId="1" fillId="3" borderId="40" xfId="0" applyFont="1" applyFill="1" applyBorder="1" applyAlignment="1" applyProtection="1">
      <alignment horizontal="center"/>
      <protection locked="0"/>
    </xf>
    <xf numFmtId="0" fontId="1" fillId="3" borderId="42" xfId="0" applyFont="1" applyFill="1" applyBorder="1" applyAlignment="1" applyProtection="1">
      <alignment horizontal="center"/>
      <protection locked="0"/>
    </xf>
    <xf numFmtId="0" fontId="52" fillId="3" borderId="0" xfId="0" applyFont="1" applyFill="1" applyBorder="1" applyAlignment="1" applyProtection="1">
      <alignment horizontal="center" vertical="center"/>
    </xf>
    <xf numFmtId="0" fontId="28" fillId="3" borderId="30" xfId="0" applyFont="1" applyFill="1" applyBorder="1" applyAlignment="1" applyProtection="1">
      <alignment horizontal="center" vertical="center" wrapText="1"/>
    </xf>
    <xf numFmtId="0" fontId="28" fillId="3" borderId="16" xfId="0" applyFont="1" applyFill="1" applyBorder="1" applyAlignment="1" applyProtection="1">
      <alignment horizontal="center" vertical="center" wrapText="1"/>
    </xf>
    <xf numFmtId="49" fontId="3" fillId="3" borderId="69" xfId="0" applyNumberFormat="1" applyFont="1" applyFill="1" applyBorder="1" applyAlignment="1" applyProtection="1">
      <alignment horizontal="left" vertical="center" wrapText="1"/>
      <protection locked="0"/>
    </xf>
    <xf numFmtId="49" fontId="3" fillId="3" borderId="70" xfId="0" applyNumberFormat="1" applyFont="1" applyFill="1" applyBorder="1" applyAlignment="1" applyProtection="1">
      <alignment horizontal="left" vertical="center" wrapText="1"/>
      <protection locked="0"/>
    </xf>
    <xf numFmtId="49" fontId="3" fillId="3" borderId="46" xfId="0" applyNumberFormat="1" applyFont="1" applyFill="1" applyBorder="1" applyAlignment="1" applyProtection="1">
      <alignment horizontal="left" vertical="center" wrapText="1"/>
      <protection locked="0"/>
    </xf>
    <xf numFmtId="0" fontId="1" fillId="3" borderId="35" xfId="0" applyFont="1" applyFill="1" applyBorder="1" applyAlignment="1" applyProtection="1">
      <alignment horizontal="center"/>
      <protection locked="0"/>
    </xf>
    <xf numFmtId="0" fontId="1" fillId="3" borderId="36" xfId="0" applyFont="1" applyFill="1" applyBorder="1" applyAlignment="1" applyProtection="1">
      <alignment horizontal="center"/>
      <protection locked="0"/>
    </xf>
    <xf numFmtId="0" fontId="1" fillId="3" borderId="38" xfId="0" applyFont="1" applyFill="1" applyBorder="1" applyAlignment="1" applyProtection="1">
      <alignment horizontal="center"/>
      <protection locked="0"/>
    </xf>
    <xf numFmtId="0" fontId="1" fillId="3" borderId="47" xfId="0" applyFont="1" applyFill="1" applyBorder="1" applyAlignment="1" applyProtection="1">
      <alignment horizontal="center"/>
      <protection locked="0"/>
    </xf>
    <xf numFmtId="0" fontId="26" fillId="3" borderId="0" xfId="0" applyFont="1" applyFill="1" applyAlignment="1" applyProtection="1">
      <alignment horizontal="justify" vertical="top" wrapText="1"/>
    </xf>
    <xf numFmtId="0" fontId="29" fillId="3" borderId="5" xfId="0" applyFont="1" applyFill="1" applyBorder="1" applyAlignment="1" applyProtection="1">
      <alignment horizontal="center" vertical="center" wrapText="1"/>
    </xf>
    <xf numFmtId="0" fontId="29" fillId="3" borderId="6" xfId="0" applyFont="1" applyFill="1" applyBorder="1" applyAlignment="1" applyProtection="1">
      <alignment horizontal="center" vertical="center" wrapText="1"/>
    </xf>
    <xf numFmtId="0" fontId="29" fillId="3" borderId="7" xfId="0" applyFont="1" applyFill="1" applyBorder="1" applyAlignment="1" applyProtection="1">
      <alignment horizontal="center" vertical="center" wrapText="1"/>
    </xf>
    <xf numFmtId="0" fontId="29" fillId="3" borderId="10" xfId="0" applyFont="1" applyFill="1" applyBorder="1" applyAlignment="1" applyProtection="1">
      <alignment horizontal="center" vertical="center" wrapText="1"/>
    </xf>
    <xf numFmtId="0" fontId="29" fillId="3" borderId="0" xfId="0" applyFont="1" applyFill="1" applyBorder="1" applyAlignment="1" applyProtection="1">
      <alignment horizontal="center" vertical="center" wrapText="1"/>
    </xf>
    <xf numFmtId="0" fontId="29" fillId="3" borderId="9" xfId="0" applyFont="1" applyFill="1" applyBorder="1" applyAlignment="1" applyProtection="1">
      <alignment horizontal="center" vertical="center" wrapText="1"/>
    </xf>
    <xf numFmtId="0" fontId="28" fillId="3" borderId="23" xfId="0" applyFont="1" applyFill="1" applyBorder="1" applyAlignment="1" applyProtection="1">
      <alignment horizontal="center" vertical="center" wrapText="1"/>
    </xf>
    <xf numFmtId="0" fontId="28" fillId="3" borderId="49" xfId="0" applyFont="1" applyFill="1" applyBorder="1" applyAlignment="1" applyProtection="1">
      <alignment horizontal="center" vertical="center" wrapText="1"/>
    </xf>
    <xf numFmtId="0" fontId="28" fillId="3" borderId="50" xfId="0" applyFont="1" applyFill="1" applyBorder="1" applyAlignment="1" applyProtection="1">
      <alignment horizontal="center" vertical="center" wrapText="1"/>
    </xf>
    <xf numFmtId="0" fontId="1" fillId="3" borderId="30" xfId="0" applyFont="1" applyFill="1" applyBorder="1" applyAlignment="1" applyProtection="1">
      <alignment horizontal="center"/>
      <protection locked="0"/>
    </xf>
    <xf numFmtId="0" fontId="1" fillId="3" borderId="1" xfId="0" applyFont="1" applyFill="1" applyBorder="1" applyAlignment="1" applyProtection="1">
      <alignment horizontal="center"/>
      <protection locked="0"/>
    </xf>
    <xf numFmtId="49" fontId="3" fillId="3" borderId="51" xfId="0" applyNumberFormat="1" applyFont="1" applyFill="1" applyBorder="1" applyAlignment="1" applyProtection="1">
      <alignment horizontal="left" vertical="center" wrapText="1"/>
      <protection locked="0"/>
    </xf>
    <xf numFmtId="49" fontId="3" fillId="3" borderId="13" xfId="0" applyNumberFormat="1" applyFont="1" applyFill="1" applyBorder="1" applyAlignment="1" applyProtection="1">
      <alignment horizontal="left" vertical="center" wrapText="1"/>
      <protection locked="0"/>
    </xf>
    <xf numFmtId="49" fontId="3" fillId="3" borderId="21" xfId="0" applyNumberFormat="1" applyFont="1" applyFill="1" applyBorder="1" applyAlignment="1" applyProtection="1">
      <alignment horizontal="left" vertical="center" wrapText="1"/>
      <protection locked="0"/>
    </xf>
    <xf numFmtId="0" fontId="1" fillId="3" borderId="49" xfId="0" applyFont="1" applyFill="1" applyBorder="1" applyAlignment="1" applyProtection="1">
      <alignment horizontal="center"/>
      <protection locked="0"/>
    </xf>
    <xf numFmtId="0" fontId="1" fillId="3" borderId="50" xfId="0" applyFont="1" applyFill="1" applyBorder="1" applyAlignment="1" applyProtection="1">
      <alignment horizontal="center"/>
      <protection locked="0"/>
    </xf>
    <xf numFmtId="0" fontId="35" fillId="3" borderId="16" xfId="0" applyFont="1" applyFill="1" applyBorder="1" applyAlignment="1" applyProtection="1">
      <alignment horizontal="center" vertical="center"/>
    </xf>
    <xf numFmtId="0" fontId="35" fillId="3" borderId="14" xfId="0" applyFont="1" applyFill="1" applyBorder="1" applyAlignment="1" applyProtection="1">
      <alignment horizontal="center" vertical="center"/>
    </xf>
    <xf numFmtId="0" fontId="35" fillId="3" borderId="17" xfId="0" applyFont="1" applyFill="1" applyBorder="1" applyAlignment="1" applyProtection="1">
      <alignment horizontal="center" vertical="center"/>
    </xf>
    <xf numFmtId="0" fontId="35" fillId="3" borderId="20" xfId="0" applyFont="1" applyFill="1" applyBorder="1" applyAlignment="1" applyProtection="1">
      <alignment horizontal="center" vertical="center"/>
    </xf>
    <xf numFmtId="0" fontId="35" fillId="3" borderId="13" xfId="0" applyFont="1" applyFill="1" applyBorder="1" applyAlignment="1" applyProtection="1">
      <alignment horizontal="center" vertical="center"/>
    </xf>
    <xf numFmtId="0" fontId="35" fillId="3" borderId="21" xfId="0" applyFont="1" applyFill="1" applyBorder="1" applyAlignment="1" applyProtection="1">
      <alignment horizontal="center" vertical="center"/>
    </xf>
    <xf numFmtId="0" fontId="35" fillId="3" borderId="4" xfId="0" applyFont="1" applyFill="1" applyBorder="1" applyAlignment="1" applyProtection="1">
      <alignment horizontal="center" vertical="center"/>
    </xf>
    <xf numFmtId="0" fontId="35" fillId="3" borderId="1" xfId="0" applyFont="1" applyFill="1" applyBorder="1" applyAlignment="1" applyProtection="1">
      <alignment horizontal="center" vertical="center"/>
    </xf>
    <xf numFmtId="0" fontId="35" fillId="3" borderId="22" xfId="0" applyFont="1" applyFill="1" applyBorder="1" applyAlignment="1" applyProtection="1">
      <alignment horizontal="center" vertical="center" textRotation="90"/>
    </xf>
    <xf numFmtId="0" fontId="35" fillId="3" borderId="24" xfId="0" applyFont="1" applyFill="1" applyBorder="1" applyAlignment="1" applyProtection="1">
      <alignment horizontal="center" vertical="center" textRotation="90"/>
    </xf>
    <xf numFmtId="0" fontId="35" fillId="3" borderId="25" xfId="0" applyFont="1" applyFill="1" applyBorder="1" applyAlignment="1" applyProtection="1">
      <alignment horizontal="center" vertical="center" textRotation="90"/>
    </xf>
    <xf numFmtId="0" fontId="35" fillId="3" borderId="26" xfId="0" applyFont="1" applyFill="1" applyBorder="1" applyAlignment="1" applyProtection="1">
      <alignment horizontal="center" vertical="center" textRotation="90"/>
    </xf>
    <xf numFmtId="0" fontId="7" fillId="3" borderId="1" xfId="0" applyFont="1" applyFill="1" applyBorder="1" applyAlignment="1" applyProtection="1">
      <alignment horizontal="center" vertical="center" textRotation="90"/>
    </xf>
    <xf numFmtId="0" fontId="7" fillId="3" borderId="3" xfId="0" applyFont="1" applyFill="1" applyBorder="1" applyAlignment="1" applyProtection="1">
      <alignment horizontal="center" vertical="center" textRotation="90"/>
    </xf>
    <xf numFmtId="49" fontId="3" fillId="3" borderId="10" xfId="0" applyNumberFormat="1" applyFont="1" applyFill="1" applyBorder="1" applyAlignment="1" applyProtection="1">
      <alignment horizontal="left" vertical="center" wrapText="1"/>
      <protection locked="0"/>
    </xf>
    <xf numFmtId="49" fontId="3" fillId="3" borderId="11" xfId="0" applyNumberFormat="1" applyFont="1" applyFill="1" applyBorder="1" applyAlignment="1" applyProtection="1">
      <alignment horizontal="left" vertical="center" wrapText="1"/>
      <protection locked="0"/>
    </xf>
    <xf numFmtId="49" fontId="3" fillId="3" borderId="71" xfId="0" applyNumberFormat="1" applyFont="1" applyFill="1" applyBorder="1" applyAlignment="1" applyProtection="1">
      <alignment horizontal="left" vertical="center" wrapText="1"/>
      <protection locked="0"/>
    </xf>
    <xf numFmtId="0" fontId="1" fillId="3" borderId="41" xfId="0" applyFont="1" applyFill="1" applyBorder="1" applyAlignment="1" applyProtection="1">
      <alignment horizontal="center"/>
      <protection locked="0"/>
    </xf>
    <xf numFmtId="0" fontId="1" fillId="3" borderId="48" xfId="0" applyFont="1" applyFill="1" applyBorder="1" applyAlignment="1" applyProtection="1">
      <alignment horizontal="center"/>
      <protection locked="0"/>
    </xf>
    <xf numFmtId="0" fontId="52" fillId="3" borderId="14" xfId="0" applyFont="1" applyFill="1" applyBorder="1" applyAlignment="1" applyProtection="1">
      <alignment horizontal="center" vertical="center"/>
    </xf>
    <xf numFmtId="0" fontId="3" fillId="3" borderId="1"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2" fillId="3" borderId="27" xfId="0" applyFont="1" applyFill="1" applyBorder="1" applyAlignment="1" applyProtection="1">
      <alignment horizontal="center" vertical="center"/>
      <protection locked="0"/>
    </xf>
    <xf numFmtId="0" fontId="32" fillId="3" borderId="28" xfId="0" applyFont="1" applyFill="1" applyBorder="1" applyAlignment="1" applyProtection="1">
      <alignment horizontal="center" vertical="center"/>
      <protection locked="0"/>
    </xf>
    <xf numFmtId="0" fontId="28" fillId="3" borderId="1" xfId="0" applyFont="1" applyFill="1" applyBorder="1" applyAlignment="1" applyProtection="1">
      <alignment horizontal="left" vertical="center" wrapText="1"/>
    </xf>
    <xf numFmtId="0" fontId="28" fillId="3" borderId="2" xfId="0" applyFont="1" applyFill="1" applyBorder="1" applyAlignment="1" applyProtection="1">
      <alignment horizontal="left" vertical="center" wrapText="1"/>
    </xf>
    <xf numFmtId="0" fontId="28" fillId="3" borderId="3" xfId="0" applyFont="1" applyFill="1" applyBorder="1" applyAlignment="1" applyProtection="1">
      <alignment horizontal="left" vertical="center" wrapText="1"/>
    </xf>
    <xf numFmtId="0" fontId="32" fillId="3" borderId="1" xfId="0" applyFont="1" applyFill="1" applyBorder="1" applyAlignment="1" applyProtection="1">
      <alignment horizontal="center" vertical="center"/>
      <protection locked="0"/>
    </xf>
    <xf numFmtId="0" fontId="32" fillId="3" borderId="3"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textRotation="90"/>
    </xf>
    <xf numFmtId="0" fontId="28" fillId="3" borderId="16" xfId="0" applyFont="1" applyFill="1" applyBorder="1" applyAlignment="1" applyProtection="1">
      <alignment horizontal="left" vertical="center" wrapText="1"/>
    </xf>
    <xf numFmtId="0" fontId="28" fillId="3" borderId="14" xfId="0" applyFont="1" applyFill="1" applyBorder="1" applyAlignment="1" applyProtection="1">
      <alignment horizontal="left" vertical="center" wrapText="1"/>
    </xf>
    <xf numFmtId="0" fontId="28" fillId="3" borderId="17" xfId="0" applyFont="1" applyFill="1" applyBorder="1" applyAlignment="1" applyProtection="1">
      <alignment horizontal="left" vertical="center" wrapText="1"/>
    </xf>
    <xf numFmtId="0" fontId="32" fillId="3" borderId="4"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52" fillId="3" borderId="0" xfId="0" applyNumberFormat="1" applyFont="1" applyFill="1" applyBorder="1" applyAlignment="1" applyProtection="1">
      <alignment horizontal="center" vertical="center" wrapText="1"/>
    </xf>
    <xf numFmtId="0" fontId="63" fillId="3" borderId="0" xfId="0" applyNumberFormat="1" applyFont="1" applyFill="1" applyBorder="1" applyAlignment="1" applyProtection="1">
      <alignment horizontal="center" vertical="center" wrapText="1"/>
    </xf>
    <xf numFmtId="0" fontId="7" fillId="3" borderId="4"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38" fillId="3" borderId="25" xfId="0" applyFont="1" applyFill="1" applyBorder="1" applyAlignment="1" applyProtection="1">
      <alignment horizontal="center" vertical="center" wrapText="1"/>
      <protection locked="0"/>
    </xf>
    <xf numFmtId="0" fontId="38" fillId="3" borderId="26" xfId="0" applyFont="1" applyFill="1" applyBorder="1" applyAlignment="1" applyProtection="1">
      <alignment horizontal="center" vertical="center" wrapText="1"/>
      <protection locked="0"/>
    </xf>
    <xf numFmtId="0" fontId="40" fillId="3" borderId="1" xfId="0" applyFont="1" applyFill="1" applyBorder="1" applyAlignment="1" applyProtection="1">
      <alignment horizontal="center" vertical="center" textRotation="90"/>
    </xf>
    <xf numFmtId="0" fontId="40" fillId="3" borderId="3" xfId="0" applyFont="1" applyFill="1" applyBorder="1" applyAlignment="1" applyProtection="1">
      <alignment horizontal="center" vertical="center" textRotation="90"/>
    </xf>
    <xf numFmtId="0" fontId="40" fillId="3" borderId="2" xfId="0" applyFont="1" applyFill="1" applyBorder="1" applyAlignment="1" applyProtection="1">
      <alignment horizontal="center" vertical="center" textRotation="90"/>
    </xf>
    <xf numFmtId="0" fontId="60" fillId="3" borderId="22" xfId="0" applyFont="1" applyFill="1" applyBorder="1" applyAlignment="1" applyProtection="1">
      <alignment horizontal="center" vertical="center" textRotation="90"/>
    </xf>
    <xf numFmtId="0" fontId="60" fillId="3" borderId="24" xfId="0" applyFont="1" applyFill="1" applyBorder="1" applyAlignment="1" applyProtection="1">
      <alignment horizontal="center" vertical="center" textRotation="90"/>
    </xf>
    <xf numFmtId="0" fontId="60" fillId="3" borderId="49" xfId="0" applyFont="1" applyFill="1" applyBorder="1" applyAlignment="1" applyProtection="1">
      <alignment horizontal="center" vertical="center" textRotation="90"/>
    </xf>
    <xf numFmtId="0" fontId="60" fillId="3" borderId="50" xfId="0" applyFont="1" applyFill="1" applyBorder="1" applyAlignment="1" applyProtection="1">
      <alignment horizontal="center" vertical="center" textRotation="90"/>
    </xf>
    <xf numFmtId="0" fontId="28" fillId="3" borderId="4" xfId="0" applyFont="1" applyFill="1" applyBorder="1" applyAlignment="1" applyProtection="1">
      <alignment horizontal="left" vertical="center" wrapText="1"/>
    </xf>
    <xf numFmtId="0" fontId="38" fillId="3" borderId="40" xfId="0" applyFont="1" applyFill="1" applyBorder="1" applyAlignment="1" applyProtection="1">
      <alignment horizontal="center" vertical="center" wrapText="1"/>
      <protection locked="0"/>
    </xf>
    <xf numFmtId="0" fontId="38" fillId="3" borderId="42" xfId="0" applyFont="1" applyFill="1" applyBorder="1" applyAlignment="1" applyProtection="1">
      <alignment horizontal="center" vertical="center" wrapText="1"/>
      <protection locked="0"/>
    </xf>
    <xf numFmtId="0" fontId="29" fillId="3" borderId="4" xfId="0" applyFont="1" applyFill="1" applyBorder="1" applyAlignment="1" applyProtection="1">
      <alignment horizontal="center" vertical="center" wrapText="1"/>
      <protection locked="0"/>
    </xf>
    <xf numFmtId="0" fontId="29" fillId="3" borderId="1" xfId="0" applyFont="1" applyFill="1" applyBorder="1" applyAlignment="1" applyProtection="1">
      <alignment horizontal="center" vertical="center" wrapText="1"/>
      <protection locked="0"/>
    </xf>
    <xf numFmtId="0" fontId="29" fillId="3" borderId="2" xfId="0" applyFont="1" applyFill="1" applyBorder="1" applyAlignment="1" applyProtection="1">
      <alignment horizontal="center" vertical="center" wrapText="1"/>
      <protection locked="0"/>
    </xf>
    <xf numFmtId="0" fontId="29" fillId="3" borderId="3"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27" fillId="3" borderId="0" xfId="0" applyFont="1" applyFill="1" applyBorder="1" applyAlignment="1" applyProtection="1">
      <alignment horizontal="justify" vertical="center" wrapText="1"/>
    </xf>
    <xf numFmtId="0" fontId="27" fillId="3" borderId="0" xfId="0" applyFont="1" applyFill="1" applyBorder="1" applyAlignment="1" applyProtection="1">
      <alignment horizontal="left" vertical="top" wrapText="1"/>
    </xf>
    <xf numFmtId="0" fontId="34" fillId="3" borderId="30" xfId="0" applyFont="1" applyFill="1" applyBorder="1" applyAlignment="1" applyProtection="1">
      <alignment horizontal="center" vertical="center" textRotation="90" wrapText="1"/>
    </xf>
    <xf numFmtId="0" fontId="34" fillId="3" borderId="31" xfId="0" applyFont="1" applyFill="1" applyBorder="1" applyAlignment="1" applyProtection="1">
      <alignment horizontal="center" vertical="center" textRotation="90" wrapText="1"/>
    </xf>
    <xf numFmtId="0" fontId="34" fillId="3" borderId="32" xfId="0" applyFont="1" applyFill="1" applyBorder="1" applyAlignment="1" applyProtection="1">
      <alignment horizontal="center" vertical="center" textRotation="90" wrapText="1"/>
    </xf>
    <xf numFmtId="0" fontId="29" fillId="3" borderId="4" xfId="0" applyFont="1" applyFill="1" applyBorder="1" applyAlignment="1" applyProtection="1">
      <alignment horizontal="center" vertical="center" wrapText="1"/>
    </xf>
    <xf numFmtId="0" fontId="29" fillId="3" borderId="17" xfId="0" applyFont="1" applyFill="1" applyBorder="1" applyAlignment="1" applyProtection="1">
      <alignment horizontal="center" vertical="center" wrapText="1"/>
    </xf>
    <xf numFmtId="0" fontId="29" fillId="3" borderId="18" xfId="0" applyFont="1" applyFill="1" applyBorder="1" applyAlignment="1" applyProtection="1">
      <alignment horizontal="center" vertical="center" wrapText="1"/>
    </xf>
    <xf numFmtId="0" fontId="29" fillId="3" borderId="19" xfId="0" applyFont="1" applyFill="1" applyBorder="1" applyAlignment="1" applyProtection="1">
      <alignment horizontal="center" vertical="center" wrapText="1"/>
    </xf>
    <xf numFmtId="0" fontId="29" fillId="3" borderId="21" xfId="0" applyFont="1" applyFill="1" applyBorder="1" applyAlignment="1" applyProtection="1">
      <alignment horizontal="center" vertical="center" wrapText="1"/>
    </xf>
    <xf numFmtId="0" fontId="29" fillId="3" borderId="1" xfId="0" applyFont="1" applyFill="1" applyBorder="1" applyAlignment="1" applyProtection="1">
      <alignment horizontal="center" vertical="center" wrapText="1"/>
    </xf>
    <xf numFmtId="0" fontId="29" fillId="3" borderId="2" xfId="0" applyFont="1" applyFill="1" applyBorder="1" applyAlignment="1" applyProtection="1">
      <alignment horizontal="center" vertical="center" wrapText="1"/>
    </xf>
    <xf numFmtId="0" fontId="29" fillId="3" borderId="3" xfId="0" applyFont="1" applyFill="1" applyBorder="1" applyAlignment="1" applyProtection="1">
      <alignment horizontal="center" vertical="center" wrapText="1"/>
    </xf>
    <xf numFmtId="0" fontId="28" fillId="3" borderId="1" xfId="0" applyFont="1" applyFill="1" applyBorder="1" applyAlignment="1" applyProtection="1">
      <alignment horizontal="center" vertical="center" wrapText="1"/>
    </xf>
    <xf numFmtId="0" fontId="28" fillId="3" borderId="2" xfId="0" applyFont="1" applyFill="1" applyBorder="1" applyAlignment="1" applyProtection="1">
      <alignment horizontal="center" vertical="center" wrapText="1"/>
    </xf>
    <xf numFmtId="0" fontId="28" fillId="3" borderId="14" xfId="0" applyFont="1" applyFill="1" applyBorder="1" applyAlignment="1" applyProtection="1">
      <alignment horizontal="center" vertical="center" wrapText="1"/>
    </xf>
    <xf numFmtId="0" fontId="28" fillId="3" borderId="17" xfId="0" applyFont="1" applyFill="1" applyBorder="1" applyAlignment="1" applyProtection="1">
      <alignment horizontal="center" vertical="center" wrapText="1"/>
    </xf>
    <xf numFmtId="0" fontId="28" fillId="3" borderId="20" xfId="0" applyFont="1" applyFill="1" applyBorder="1" applyAlignment="1" applyProtection="1">
      <alignment horizontal="center" vertical="center" wrapText="1"/>
    </xf>
    <xf numFmtId="0" fontId="28" fillId="3" borderId="13" xfId="0" applyFont="1" applyFill="1" applyBorder="1" applyAlignment="1" applyProtection="1">
      <alignment horizontal="center" vertical="center" wrapText="1"/>
    </xf>
    <xf numFmtId="0" fontId="28" fillId="3" borderId="21" xfId="0" applyFont="1" applyFill="1" applyBorder="1" applyAlignment="1" applyProtection="1">
      <alignment horizontal="center" vertical="center" wrapText="1"/>
    </xf>
    <xf numFmtId="0" fontId="33" fillId="3" borderId="18" xfId="0" applyFont="1" applyFill="1" applyBorder="1" applyAlignment="1" applyProtection="1">
      <alignment horizontal="justify" vertical="top" wrapText="1"/>
    </xf>
    <xf numFmtId="0" fontId="33" fillId="3" borderId="0" xfId="0" applyFont="1" applyFill="1" applyBorder="1" applyAlignment="1" applyProtection="1">
      <alignment horizontal="justify" vertical="top" wrapText="1"/>
    </xf>
    <xf numFmtId="0" fontId="33" fillId="3" borderId="19" xfId="0" applyFont="1" applyFill="1" applyBorder="1" applyAlignment="1" applyProtection="1">
      <alignment horizontal="justify" vertical="top" wrapText="1"/>
    </xf>
    <xf numFmtId="0" fontId="39" fillId="3" borderId="4" xfId="0" applyFont="1" applyFill="1" applyBorder="1" applyAlignment="1" applyProtection="1">
      <alignment horizontal="left" vertical="center" wrapText="1"/>
    </xf>
    <xf numFmtId="0" fontId="40" fillId="3" borderId="1" xfId="0" applyFont="1" applyFill="1" applyBorder="1" applyAlignment="1" applyProtection="1">
      <alignment horizontal="left" vertical="center" wrapText="1"/>
    </xf>
    <xf numFmtId="0" fontId="40" fillId="3" borderId="2" xfId="0" applyFont="1" applyFill="1" applyBorder="1" applyAlignment="1" applyProtection="1">
      <alignment horizontal="left" vertical="center" wrapText="1"/>
    </xf>
    <xf numFmtId="0" fontId="40" fillId="3" borderId="3" xfId="0" applyFont="1" applyFill="1" applyBorder="1" applyAlignment="1" applyProtection="1">
      <alignment horizontal="left" vertical="center" wrapText="1"/>
    </xf>
    <xf numFmtId="0" fontId="32" fillId="3" borderId="1" xfId="0" applyFont="1" applyFill="1" applyBorder="1" applyAlignment="1" applyProtection="1">
      <alignment horizontal="center" vertical="top" wrapText="1"/>
    </xf>
    <xf numFmtId="0" fontId="32" fillId="3" borderId="2" xfId="0" applyFont="1" applyFill="1" applyBorder="1" applyAlignment="1" applyProtection="1">
      <alignment horizontal="center" vertical="top" wrapText="1"/>
    </xf>
    <xf numFmtId="0" fontId="32" fillId="3" borderId="3" xfId="0" applyFont="1" applyFill="1" applyBorder="1" applyAlignment="1" applyProtection="1">
      <alignment horizontal="center" vertical="top" wrapText="1"/>
    </xf>
    <xf numFmtId="0" fontId="29" fillId="3" borderId="1" xfId="0" applyFont="1" applyFill="1" applyBorder="1" applyAlignment="1" applyProtection="1">
      <alignment horizontal="center" vertical="top" wrapText="1"/>
    </xf>
    <xf numFmtId="0" fontId="29" fillId="3" borderId="2" xfId="0" applyFont="1" applyFill="1" applyBorder="1" applyAlignment="1" applyProtection="1">
      <alignment horizontal="center" vertical="top" wrapText="1"/>
    </xf>
    <xf numFmtId="0" fontId="29" fillId="3" borderId="3" xfId="0" applyFont="1" applyFill="1" applyBorder="1" applyAlignment="1" applyProtection="1">
      <alignment horizontal="center" vertical="top" wrapText="1"/>
    </xf>
    <xf numFmtId="0" fontId="32" fillId="3" borderId="1" xfId="0" applyFont="1" applyFill="1" applyBorder="1" applyAlignment="1" applyProtection="1">
      <alignment horizontal="center" vertical="center" wrapText="1"/>
    </xf>
    <xf numFmtId="0" fontId="32" fillId="3" borderId="2" xfId="0" applyFont="1" applyFill="1" applyBorder="1" applyAlignment="1" applyProtection="1">
      <alignment horizontal="center" vertical="center" wrapText="1"/>
    </xf>
    <xf numFmtId="0" fontId="32" fillId="3" borderId="3" xfId="0" applyFont="1" applyFill="1" applyBorder="1" applyAlignment="1" applyProtection="1">
      <alignment horizontal="center" vertical="center" wrapText="1"/>
    </xf>
    <xf numFmtId="0" fontId="41" fillId="3" borderId="1" xfId="0" applyFont="1" applyFill="1" applyBorder="1" applyAlignment="1" applyProtection="1">
      <alignment horizontal="left" vertical="center" wrapText="1"/>
    </xf>
    <xf numFmtId="0" fontId="41" fillId="3" borderId="2" xfId="0" applyFont="1" applyFill="1" applyBorder="1" applyAlignment="1" applyProtection="1">
      <alignment horizontal="left" vertical="center" wrapText="1"/>
    </xf>
    <xf numFmtId="0" fontId="41" fillId="3" borderId="3" xfId="0" applyFont="1" applyFill="1" applyBorder="1" applyAlignment="1" applyProtection="1">
      <alignment horizontal="left" vertical="center" wrapText="1"/>
    </xf>
    <xf numFmtId="0" fontId="39" fillId="3" borderId="4" xfId="0" applyFont="1" applyFill="1" applyBorder="1" applyAlignment="1" applyProtection="1">
      <alignment horizontal="left" vertical="top" wrapText="1"/>
    </xf>
    <xf numFmtId="0" fontId="32" fillId="3" borderId="4" xfId="0" applyFont="1" applyFill="1" applyBorder="1" applyAlignment="1" applyProtection="1">
      <alignment horizontal="center" vertical="center" wrapText="1"/>
    </xf>
    <xf numFmtId="0" fontId="35" fillId="3" borderId="0" xfId="0" applyFont="1" applyFill="1" applyAlignment="1" applyProtection="1">
      <alignment horizontal="justify" vertical="top" wrapText="1"/>
    </xf>
    <xf numFmtId="0" fontId="26" fillId="3" borderId="0" xfId="0" applyFont="1" applyFill="1" applyAlignment="1" applyProtection="1">
      <alignment horizontal="justify" vertical="center" wrapText="1"/>
    </xf>
    <xf numFmtId="0" fontId="27" fillId="3" borderId="0" xfId="0" applyFont="1" applyFill="1" applyAlignment="1" applyProtection="1">
      <alignment horizontal="justify" vertical="center" wrapText="1"/>
    </xf>
    <xf numFmtId="0" fontId="62" fillId="3" borderId="0" xfId="0" applyFont="1" applyFill="1" applyBorder="1" applyAlignment="1" applyProtection="1">
      <alignment horizontal="justify" vertical="center" wrapText="1"/>
    </xf>
    <xf numFmtId="0" fontId="34" fillId="3" borderId="35" xfId="0" applyFont="1" applyFill="1" applyBorder="1" applyAlignment="1" applyProtection="1">
      <alignment horizontal="center" vertical="center" textRotation="90" wrapText="1"/>
    </xf>
    <xf numFmtId="0" fontId="34" fillId="3" borderId="61" xfId="0" applyFont="1" applyFill="1" applyBorder="1" applyAlignment="1" applyProtection="1">
      <alignment horizontal="center" vertical="center" textRotation="90" wrapText="1"/>
    </xf>
    <xf numFmtId="0" fontId="29" fillId="3" borderId="43" xfId="0" applyFont="1" applyFill="1" applyBorder="1" applyAlignment="1" applyProtection="1">
      <alignment horizontal="center" vertical="center" wrapText="1"/>
    </xf>
    <xf numFmtId="0" fontId="29" fillId="3" borderId="15" xfId="0" applyFont="1" applyFill="1" applyBorder="1" applyAlignment="1" applyProtection="1">
      <alignment horizontal="center" vertical="center" wrapText="1"/>
    </xf>
    <xf numFmtId="0" fontId="29" fillId="3" borderId="44" xfId="0" applyFont="1" applyFill="1" applyBorder="1" applyAlignment="1" applyProtection="1">
      <alignment horizontal="center" vertical="center" wrapText="1"/>
    </xf>
    <xf numFmtId="0" fontId="53" fillId="3" borderId="0" xfId="0" applyFont="1" applyFill="1" applyBorder="1" applyAlignment="1" applyProtection="1">
      <alignment horizontal="center" vertical="center"/>
    </xf>
    <xf numFmtId="0" fontId="28" fillId="3" borderId="4" xfId="0" applyFont="1" applyFill="1" applyBorder="1" applyAlignment="1" applyProtection="1">
      <alignment horizontal="left" vertical="center"/>
    </xf>
    <xf numFmtId="0" fontId="32" fillId="4" borderId="55" xfId="0" applyFont="1" applyFill="1" applyBorder="1" applyAlignment="1" applyProtection="1">
      <alignment horizontal="center" vertical="center"/>
    </xf>
    <xf numFmtId="0" fontId="32" fillId="4" borderId="56" xfId="0" applyFont="1" applyFill="1" applyBorder="1" applyAlignment="1" applyProtection="1">
      <alignment horizontal="center" vertical="center"/>
    </xf>
    <xf numFmtId="0" fontId="32" fillId="4" borderId="57" xfId="0" applyFont="1" applyFill="1" applyBorder="1" applyAlignment="1" applyProtection="1">
      <alignment horizontal="center" vertical="center"/>
    </xf>
    <xf numFmtId="0" fontId="28" fillId="3" borderId="18" xfId="0" applyFont="1" applyFill="1" applyBorder="1" applyAlignment="1" applyProtection="1">
      <alignment horizontal="center" vertical="center" wrapText="1"/>
    </xf>
    <xf numFmtId="0" fontId="28" fillId="3" borderId="0" xfId="0" applyFont="1" applyFill="1" applyBorder="1" applyAlignment="1" applyProtection="1">
      <alignment horizontal="center" vertical="center" wrapText="1"/>
    </xf>
    <xf numFmtId="0" fontId="28" fillId="3" borderId="19" xfId="0" applyFont="1" applyFill="1" applyBorder="1" applyAlignment="1" applyProtection="1">
      <alignment horizontal="center" vertical="center" wrapText="1"/>
    </xf>
    <xf numFmtId="0" fontId="32" fillId="3" borderId="1" xfId="0" applyFont="1" applyFill="1" applyBorder="1" applyAlignment="1" applyProtection="1">
      <alignment horizontal="center"/>
      <protection locked="0"/>
    </xf>
    <xf numFmtId="0" fontId="32" fillId="3" borderId="2" xfId="0" applyFont="1" applyFill="1" applyBorder="1" applyAlignment="1" applyProtection="1">
      <alignment horizontal="center"/>
      <protection locked="0"/>
    </xf>
    <xf numFmtId="0" fontId="32" fillId="3" borderId="3" xfId="0" applyFont="1" applyFill="1" applyBorder="1" applyAlignment="1" applyProtection="1">
      <alignment horizontal="center"/>
      <protection locked="0"/>
    </xf>
    <xf numFmtId="0" fontId="32" fillId="3" borderId="0" xfId="2" applyFont="1" applyFill="1" applyAlignment="1" applyProtection="1">
      <alignment horizontal="justify" vertical="top" wrapText="1"/>
    </xf>
    <xf numFmtId="0" fontId="62" fillId="3" borderId="0" xfId="0" applyFont="1" applyFill="1" applyAlignment="1" applyProtection="1">
      <alignment horizontal="justify" vertical="center" wrapText="1"/>
    </xf>
    <xf numFmtId="0" fontId="37" fillId="3" borderId="30" xfId="0" applyFont="1" applyFill="1" applyBorder="1" applyAlignment="1" applyProtection="1">
      <alignment horizontal="center" vertical="center" textRotation="90"/>
    </xf>
    <xf numFmtId="0" fontId="37" fillId="3" borderId="31" xfId="0" applyFont="1" applyFill="1" applyBorder="1" applyAlignment="1" applyProtection="1">
      <alignment horizontal="center" vertical="center" textRotation="90"/>
    </xf>
    <xf numFmtId="0" fontId="37" fillId="3" borderId="32" xfId="0" applyFont="1" applyFill="1" applyBorder="1" applyAlignment="1" applyProtection="1">
      <alignment horizontal="center" vertical="center" textRotation="90"/>
    </xf>
    <xf numFmtId="0" fontId="32" fillId="3" borderId="16" xfId="0" applyFont="1" applyFill="1" applyBorder="1" applyAlignment="1" applyProtection="1">
      <alignment horizontal="center" vertical="center" wrapText="1"/>
    </xf>
    <xf numFmtId="0" fontId="32" fillId="3" borderId="14" xfId="0" applyFont="1" applyFill="1" applyBorder="1" applyAlignment="1" applyProtection="1">
      <alignment horizontal="center" vertical="center" wrapText="1"/>
    </xf>
    <xf numFmtId="0" fontId="32" fillId="3" borderId="17" xfId="0" applyFont="1" applyFill="1" applyBorder="1" applyAlignment="1" applyProtection="1">
      <alignment horizontal="center" vertical="center" wrapText="1"/>
    </xf>
    <xf numFmtId="0" fontId="32" fillId="3" borderId="18" xfId="0" applyFont="1" applyFill="1" applyBorder="1" applyAlignment="1" applyProtection="1">
      <alignment horizontal="center" vertical="center" wrapText="1"/>
    </xf>
    <xf numFmtId="0" fontId="32" fillId="3" borderId="0" xfId="0" applyFont="1" applyFill="1" applyBorder="1" applyAlignment="1" applyProtection="1">
      <alignment horizontal="center" vertical="center" wrapText="1"/>
    </xf>
    <xf numFmtId="0" fontId="32" fillId="3" borderId="19" xfId="0" applyFont="1" applyFill="1" applyBorder="1" applyAlignment="1" applyProtection="1">
      <alignment horizontal="center" vertical="center" wrapText="1"/>
    </xf>
    <xf numFmtId="0" fontId="32" fillId="3" borderId="20" xfId="0" applyFont="1" applyFill="1" applyBorder="1" applyAlignment="1" applyProtection="1">
      <alignment horizontal="center" vertical="center" wrapText="1"/>
    </xf>
    <xf numFmtId="0" fontId="32" fillId="3" borderId="13" xfId="0" applyFont="1" applyFill="1" applyBorder="1" applyAlignment="1" applyProtection="1">
      <alignment horizontal="center" vertical="center" wrapText="1"/>
    </xf>
    <xf numFmtId="0" fontId="32" fillId="3" borderId="21" xfId="0" applyFont="1" applyFill="1" applyBorder="1" applyAlignment="1" applyProtection="1">
      <alignment horizontal="center" vertical="center" wrapText="1"/>
    </xf>
    <xf numFmtId="0" fontId="7" fillId="0" borderId="4" xfId="0" applyFont="1" applyBorder="1" applyAlignment="1" applyProtection="1">
      <alignment vertical="center"/>
    </xf>
    <xf numFmtId="0" fontId="28" fillId="3" borderId="32" xfId="0" applyFont="1" applyFill="1" applyBorder="1" applyAlignment="1" applyProtection="1">
      <alignment horizontal="center" vertical="center" wrapText="1"/>
    </xf>
    <xf numFmtId="0" fontId="3" fillId="3" borderId="1" xfId="0" applyFont="1" applyFill="1" applyBorder="1" applyAlignment="1" applyProtection="1">
      <alignment horizontal="justify" vertical="center"/>
    </xf>
    <xf numFmtId="0" fontId="3" fillId="3" borderId="2" xfId="0" applyFont="1" applyFill="1" applyBorder="1" applyAlignment="1" applyProtection="1">
      <alignment horizontal="justify" vertical="center"/>
    </xf>
    <xf numFmtId="0" fontId="3" fillId="3" borderId="3" xfId="0" applyFont="1" applyFill="1" applyBorder="1" applyAlignment="1" applyProtection="1">
      <alignment horizontal="justify" vertical="center"/>
    </xf>
    <xf numFmtId="0" fontId="7" fillId="0" borderId="1"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37" fillId="2" borderId="4" xfId="0" applyFont="1" applyFill="1" applyBorder="1" applyAlignment="1" applyProtection="1">
      <alignment horizontal="center" vertical="center" textRotation="90"/>
    </xf>
    <xf numFmtId="0" fontId="20" fillId="2" borderId="2" xfId="0" applyFont="1" applyFill="1" applyBorder="1" applyAlignment="1" applyProtection="1">
      <alignment horizontal="left"/>
      <protection locked="0"/>
    </xf>
    <xf numFmtId="0" fontId="15" fillId="6" borderId="0" xfId="0" applyFont="1" applyFill="1" applyBorder="1" applyAlignment="1" applyProtection="1">
      <alignment horizontal="center" vertical="center"/>
    </xf>
    <xf numFmtId="0" fontId="20" fillId="2" borderId="13" xfId="0" applyFont="1" applyFill="1" applyBorder="1" applyAlignment="1" applyProtection="1">
      <alignment horizontal="left"/>
      <protection locked="0"/>
    </xf>
    <xf numFmtId="0" fontId="44" fillId="2" borderId="0" xfId="0" applyFont="1" applyFill="1" applyBorder="1" applyAlignment="1" applyProtection="1">
      <alignment horizontal="center" vertical="center"/>
    </xf>
    <xf numFmtId="0" fontId="28" fillId="2" borderId="16" xfId="0" applyFont="1" applyFill="1" applyBorder="1" applyAlignment="1" applyProtection="1">
      <alignment horizontal="center" vertical="center" wrapText="1"/>
      <protection locked="0"/>
    </xf>
    <xf numFmtId="0" fontId="28" fillId="2" borderId="14" xfId="0" applyFont="1" applyFill="1" applyBorder="1" applyAlignment="1" applyProtection="1">
      <alignment horizontal="center" vertical="center" wrapText="1"/>
      <protection locked="0"/>
    </xf>
    <xf numFmtId="0" fontId="28" fillId="2" borderId="17" xfId="0" applyFont="1" applyFill="1" applyBorder="1" applyAlignment="1" applyProtection="1">
      <alignment horizontal="center" vertical="center" wrapText="1"/>
      <protection locked="0"/>
    </xf>
    <xf numFmtId="0" fontId="28" fillId="2" borderId="18" xfId="0" applyFont="1" applyFill="1" applyBorder="1" applyAlignment="1" applyProtection="1">
      <alignment horizontal="center" vertical="center" wrapText="1"/>
      <protection locked="0"/>
    </xf>
    <xf numFmtId="0" fontId="28" fillId="2" borderId="0" xfId="0" applyFont="1" applyFill="1" applyBorder="1" applyAlignment="1" applyProtection="1">
      <alignment horizontal="center" vertical="center" wrapText="1"/>
      <protection locked="0"/>
    </xf>
    <xf numFmtId="0" fontId="28" fillId="2" borderId="19" xfId="0" applyFont="1" applyFill="1" applyBorder="1" applyAlignment="1" applyProtection="1">
      <alignment horizontal="center" vertical="center" wrapText="1"/>
      <protection locked="0"/>
    </xf>
    <xf numFmtId="0" fontId="28" fillId="2" borderId="20" xfId="0" applyFont="1" applyFill="1" applyBorder="1" applyAlignment="1" applyProtection="1">
      <alignment horizontal="center" vertical="center" wrapText="1"/>
      <protection locked="0"/>
    </xf>
    <xf numFmtId="0" fontId="28" fillId="2" borderId="13" xfId="0" applyFont="1" applyFill="1" applyBorder="1" applyAlignment="1" applyProtection="1">
      <alignment horizontal="center" vertical="center" wrapText="1"/>
      <protection locked="0"/>
    </xf>
    <xf numFmtId="0" fontId="28" fillId="2" borderId="21" xfId="0" applyFont="1" applyFill="1" applyBorder="1" applyAlignment="1" applyProtection="1">
      <alignment horizontal="center" vertical="center" wrapText="1"/>
      <protection locked="0"/>
    </xf>
    <xf numFmtId="0" fontId="47" fillId="3" borderId="16" xfId="0" applyFont="1" applyFill="1" applyBorder="1" applyAlignment="1" applyProtection="1">
      <alignment horizontal="left" vertical="top" wrapText="1"/>
      <protection locked="0"/>
    </xf>
    <xf numFmtId="0" fontId="47" fillId="3" borderId="14" xfId="0" applyFont="1" applyFill="1" applyBorder="1" applyAlignment="1" applyProtection="1">
      <alignment horizontal="left" vertical="top" wrapText="1"/>
      <protection locked="0"/>
    </xf>
    <xf numFmtId="0" fontId="47" fillId="3" borderId="17" xfId="0" applyFont="1" applyFill="1" applyBorder="1" applyAlignment="1" applyProtection="1">
      <alignment horizontal="left" vertical="top" wrapText="1"/>
      <protection locked="0"/>
    </xf>
    <xf numFmtId="0" fontId="47" fillId="3" borderId="18" xfId="0" applyFont="1" applyFill="1" applyBorder="1" applyAlignment="1" applyProtection="1">
      <alignment horizontal="left" vertical="top" wrapText="1"/>
      <protection locked="0"/>
    </xf>
    <xf numFmtId="0" fontId="47" fillId="3" borderId="0" xfId="0" applyFont="1" applyFill="1" applyBorder="1" applyAlignment="1" applyProtection="1">
      <alignment horizontal="left" vertical="top" wrapText="1"/>
      <protection locked="0"/>
    </xf>
    <xf numFmtId="0" fontId="47" fillId="3" borderId="19" xfId="0" applyFont="1" applyFill="1" applyBorder="1" applyAlignment="1" applyProtection="1">
      <alignment horizontal="left" vertical="top" wrapText="1"/>
      <protection locked="0"/>
    </xf>
    <xf numFmtId="0" fontId="47" fillId="3" borderId="20" xfId="0" applyFont="1" applyFill="1" applyBorder="1" applyAlignment="1" applyProtection="1">
      <alignment horizontal="left" vertical="top" wrapText="1"/>
      <protection locked="0"/>
    </xf>
    <xf numFmtId="0" fontId="47" fillId="3" borderId="13" xfId="0" applyFont="1" applyFill="1" applyBorder="1" applyAlignment="1" applyProtection="1">
      <alignment horizontal="left" vertical="top" wrapText="1"/>
      <protection locked="0"/>
    </xf>
    <xf numFmtId="0" fontId="47" fillId="3" borderId="21" xfId="0" applyFont="1" applyFill="1" applyBorder="1" applyAlignment="1" applyProtection="1">
      <alignment horizontal="left" vertical="top" wrapText="1"/>
      <protection locked="0"/>
    </xf>
    <xf numFmtId="0" fontId="28" fillId="3" borderId="0" xfId="0" applyFont="1" applyFill="1" applyBorder="1" applyAlignment="1">
      <alignment horizontal="justify" vertical="center" wrapText="1"/>
    </xf>
    <xf numFmtId="0" fontId="9" fillId="6" borderId="0" xfId="0" applyFont="1" applyFill="1" applyBorder="1" applyAlignment="1">
      <alignment horizontal="center" vertical="center" wrapText="1"/>
    </xf>
    <xf numFmtId="0" fontId="9" fillId="6" borderId="0" xfId="0" applyFont="1" applyFill="1" applyBorder="1" applyAlignment="1">
      <alignment horizontal="center" vertical="center"/>
    </xf>
    <xf numFmtId="0" fontId="14" fillId="3" borderId="0" xfId="0" applyFont="1" applyFill="1" applyBorder="1" applyAlignment="1">
      <alignment horizontal="justify" vertical="top" wrapText="1"/>
    </xf>
    <xf numFmtId="0" fontId="14" fillId="3" borderId="0" xfId="0" applyFont="1" applyFill="1" applyBorder="1" applyAlignment="1">
      <alignment horizontal="justify" vertical="center" wrapText="1"/>
    </xf>
  </cellXfs>
  <cellStyles count="3">
    <cellStyle name="Hipervínculo" xfId="1" builtinId="8"/>
    <cellStyle name="Normal" xfId="0" builtinId="0"/>
    <cellStyle name="Normal_Hoja1" xfId="2"/>
  </cellStyles>
  <dxfs count="33">
    <dxf>
      <font>
        <b/>
        <i val="0"/>
        <color theme="0"/>
      </font>
      <fill>
        <patternFill>
          <bgColor theme="0" tint="-0.34998626667073579"/>
        </patternFill>
      </fill>
    </dxf>
    <dxf>
      <font>
        <b/>
        <i val="0"/>
        <color theme="0"/>
      </font>
      <fill>
        <patternFill>
          <bgColor theme="0" tint="-0.34998626667073579"/>
        </patternFill>
      </fill>
    </dxf>
    <dxf>
      <font>
        <b/>
        <i val="0"/>
        <color rgb="FFFF0000"/>
      </font>
    </dxf>
    <dxf>
      <font>
        <b/>
        <i val="0"/>
        <color rgb="FFFF0000"/>
      </font>
    </dxf>
    <dxf>
      <font>
        <b/>
        <i val="0"/>
        <color rgb="FFFF0000"/>
      </font>
    </dxf>
    <dxf>
      <font>
        <b/>
        <i val="0"/>
        <color rgb="FFFF0000"/>
      </font>
    </dxf>
    <dxf>
      <font>
        <b/>
        <i val="0"/>
        <color theme="0"/>
      </font>
      <fill>
        <patternFill>
          <bgColor theme="0" tint="-0.34998626667073579"/>
        </patternFill>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bgColor theme="9" tint="0.39994506668294322"/>
        </patternFill>
      </fill>
    </dxf>
    <dxf>
      <fill>
        <patternFill patternType="mediumGray"/>
      </fill>
    </dxf>
    <dxf>
      <fill>
        <patternFill>
          <bgColor theme="9" tint="0.39994506668294322"/>
        </patternFill>
      </fill>
    </dxf>
    <dxf>
      <fill>
        <patternFill>
          <bgColor theme="9" tint="0.39994506668294322"/>
        </patternFill>
      </fill>
    </dxf>
    <dxf>
      <fill>
        <patternFill patternType="mediumGray"/>
      </fill>
    </dxf>
    <dxf>
      <fill>
        <patternFill patternType="mediumGray"/>
      </fill>
    </dxf>
    <dxf>
      <fill>
        <patternFill patternType="mediumGray"/>
      </fill>
    </dxf>
    <dxf>
      <fill>
        <patternFill>
          <bgColor theme="9" tint="0.39994506668294322"/>
        </patternFill>
      </fill>
    </dxf>
    <dxf>
      <fill>
        <patternFill patternType="mediumGray"/>
      </fill>
    </dxf>
    <dxf>
      <fill>
        <patternFill>
          <bgColor theme="9" tint="0.39994506668294322"/>
        </patternFill>
      </fill>
    </dxf>
    <dxf>
      <fill>
        <patternFill patternType="mediumGray"/>
      </fill>
    </dxf>
    <dxf>
      <fill>
        <patternFill patternType="mediumGray"/>
      </fill>
    </dxf>
    <dxf>
      <fill>
        <patternFill patternType="mediumGray"/>
      </fill>
    </dxf>
    <dxf>
      <fill>
        <patternFill>
          <bgColor theme="9" tint="0.39994506668294322"/>
        </patternFill>
      </fill>
    </dxf>
    <dxf>
      <fill>
        <patternFill patternType="mediumGray"/>
      </fill>
    </dxf>
  </dxfs>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14777</xdr:colOff>
      <xdr:row>1</xdr:row>
      <xdr:rowOff>46158</xdr:rowOff>
    </xdr:from>
    <xdr:to>
      <xdr:col>8</xdr:col>
      <xdr:colOff>22400</xdr:colOff>
      <xdr:row>5</xdr:row>
      <xdr:rowOff>446087</xdr:rowOff>
    </xdr:to>
    <xdr:pic>
      <xdr:nvPicPr>
        <xdr:cNvPr id="4" name="4 Imagen" descr="INEGI Logo y nombre (vertical).png"/>
        <xdr:cNvPicPr>
          <a:picLocks noChangeAspect="1"/>
        </xdr:cNvPicPr>
      </xdr:nvPicPr>
      <xdr:blipFill>
        <a:blip xmlns:r="http://schemas.openxmlformats.org/officeDocument/2006/relationships" r:embed="rId1" cstate="print"/>
        <a:srcRect/>
        <a:stretch>
          <a:fillRect/>
        </a:stretch>
      </xdr:blipFill>
      <xdr:spPr bwMode="auto">
        <a:xfrm>
          <a:off x="262427" y="246183"/>
          <a:ext cx="1741173" cy="1161929"/>
        </a:xfrm>
        <a:prstGeom prst="rect">
          <a:avLst/>
        </a:prstGeom>
        <a:noFill/>
        <a:ln w="9525">
          <a:noFill/>
          <a:miter lim="800000"/>
          <a:headEnd/>
          <a:tailEnd/>
        </a:ln>
      </xdr:spPr>
    </xdr:pic>
    <xdr:clientData/>
  </xdr:twoCellAnchor>
  <xdr:twoCellAnchor editAs="oneCell">
    <xdr:from>
      <xdr:col>23</xdr:col>
      <xdr:colOff>162600</xdr:colOff>
      <xdr:row>1</xdr:row>
      <xdr:rowOff>28575</xdr:rowOff>
    </xdr:from>
    <xdr:to>
      <xdr:col>30</xdr:col>
      <xdr:colOff>11918</xdr:colOff>
      <xdr:row>5</xdr:row>
      <xdr:rowOff>429375</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5858550" y="228600"/>
          <a:ext cx="1582868" cy="1162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14777</xdr:colOff>
      <xdr:row>1</xdr:row>
      <xdr:rowOff>46158</xdr:rowOff>
    </xdr:from>
    <xdr:to>
      <xdr:col>8</xdr:col>
      <xdr:colOff>22400</xdr:colOff>
      <xdr:row>5</xdr:row>
      <xdr:rowOff>446087</xdr:rowOff>
    </xdr:to>
    <xdr:pic>
      <xdr:nvPicPr>
        <xdr:cNvPr id="4" name="4 Imagen" descr="INEGI Logo y nombre (vertical).png"/>
        <xdr:cNvPicPr>
          <a:picLocks noChangeAspect="1"/>
        </xdr:cNvPicPr>
      </xdr:nvPicPr>
      <xdr:blipFill>
        <a:blip xmlns:r="http://schemas.openxmlformats.org/officeDocument/2006/relationships" r:embed="rId1" cstate="print"/>
        <a:srcRect/>
        <a:stretch>
          <a:fillRect/>
        </a:stretch>
      </xdr:blipFill>
      <xdr:spPr bwMode="auto">
        <a:xfrm>
          <a:off x="262427" y="246183"/>
          <a:ext cx="1741173" cy="1161929"/>
        </a:xfrm>
        <a:prstGeom prst="rect">
          <a:avLst/>
        </a:prstGeom>
        <a:noFill/>
        <a:ln w="9525">
          <a:noFill/>
          <a:miter lim="800000"/>
          <a:headEnd/>
          <a:tailEnd/>
        </a:ln>
      </xdr:spPr>
    </xdr:pic>
    <xdr:clientData/>
  </xdr:twoCellAnchor>
  <xdr:twoCellAnchor editAs="oneCell">
    <xdr:from>
      <xdr:col>23</xdr:col>
      <xdr:colOff>162600</xdr:colOff>
      <xdr:row>1</xdr:row>
      <xdr:rowOff>28575</xdr:rowOff>
    </xdr:from>
    <xdr:to>
      <xdr:col>30</xdr:col>
      <xdr:colOff>11918</xdr:colOff>
      <xdr:row>5</xdr:row>
      <xdr:rowOff>429375</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5858550" y="228600"/>
          <a:ext cx="1582868" cy="1162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14777</xdr:colOff>
      <xdr:row>1</xdr:row>
      <xdr:rowOff>46158</xdr:rowOff>
    </xdr:from>
    <xdr:to>
      <xdr:col>8</xdr:col>
      <xdr:colOff>22400</xdr:colOff>
      <xdr:row>5</xdr:row>
      <xdr:rowOff>446087</xdr:rowOff>
    </xdr:to>
    <xdr:pic>
      <xdr:nvPicPr>
        <xdr:cNvPr id="4" name="4 Imagen" descr="INEGI Logo y nombre (vertical).png"/>
        <xdr:cNvPicPr>
          <a:picLocks noChangeAspect="1"/>
        </xdr:cNvPicPr>
      </xdr:nvPicPr>
      <xdr:blipFill>
        <a:blip xmlns:r="http://schemas.openxmlformats.org/officeDocument/2006/relationships" r:embed="rId1" cstate="print"/>
        <a:srcRect/>
        <a:stretch>
          <a:fillRect/>
        </a:stretch>
      </xdr:blipFill>
      <xdr:spPr bwMode="auto">
        <a:xfrm>
          <a:off x="262427" y="246183"/>
          <a:ext cx="1741173" cy="1161929"/>
        </a:xfrm>
        <a:prstGeom prst="rect">
          <a:avLst/>
        </a:prstGeom>
        <a:noFill/>
        <a:ln w="9525">
          <a:noFill/>
          <a:miter lim="800000"/>
          <a:headEnd/>
          <a:tailEnd/>
        </a:ln>
      </xdr:spPr>
    </xdr:pic>
    <xdr:clientData/>
  </xdr:twoCellAnchor>
  <xdr:twoCellAnchor editAs="oneCell">
    <xdr:from>
      <xdr:col>23</xdr:col>
      <xdr:colOff>162600</xdr:colOff>
      <xdr:row>1</xdr:row>
      <xdr:rowOff>28575</xdr:rowOff>
    </xdr:from>
    <xdr:to>
      <xdr:col>29</xdr:col>
      <xdr:colOff>192893</xdr:colOff>
      <xdr:row>5</xdr:row>
      <xdr:rowOff>429375</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5858550" y="228600"/>
          <a:ext cx="1582868" cy="116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14777</xdr:colOff>
      <xdr:row>1</xdr:row>
      <xdr:rowOff>46158</xdr:rowOff>
    </xdr:from>
    <xdr:to>
      <xdr:col>8</xdr:col>
      <xdr:colOff>22400</xdr:colOff>
      <xdr:row>5</xdr:row>
      <xdr:rowOff>446087</xdr:rowOff>
    </xdr:to>
    <xdr:pic>
      <xdr:nvPicPr>
        <xdr:cNvPr id="4" name="4 Imagen" descr="INEGI Logo y nombre (vertical).png"/>
        <xdr:cNvPicPr>
          <a:picLocks noChangeAspect="1"/>
        </xdr:cNvPicPr>
      </xdr:nvPicPr>
      <xdr:blipFill>
        <a:blip xmlns:r="http://schemas.openxmlformats.org/officeDocument/2006/relationships" r:embed="rId1" cstate="print"/>
        <a:srcRect/>
        <a:stretch>
          <a:fillRect/>
        </a:stretch>
      </xdr:blipFill>
      <xdr:spPr bwMode="auto">
        <a:xfrm>
          <a:off x="262427" y="246183"/>
          <a:ext cx="1741173" cy="1161929"/>
        </a:xfrm>
        <a:prstGeom prst="rect">
          <a:avLst/>
        </a:prstGeom>
        <a:noFill/>
        <a:ln w="9525">
          <a:noFill/>
          <a:miter lim="800000"/>
          <a:headEnd/>
          <a:tailEnd/>
        </a:ln>
      </xdr:spPr>
    </xdr:pic>
    <xdr:clientData/>
  </xdr:twoCellAnchor>
  <xdr:twoCellAnchor editAs="oneCell">
    <xdr:from>
      <xdr:col>23</xdr:col>
      <xdr:colOff>124500</xdr:colOff>
      <xdr:row>1</xdr:row>
      <xdr:rowOff>0</xdr:rowOff>
    </xdr:from>
    <xdr:to>
      <xdr:col>29</xdr:col>
      <xdr:colOff>219086</xdr:colOff>
      <xdr:row>5</xdr:row>
      <xdr:rowOff>400800</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5820450" y="190500"/>
          <a:ext cx="1580486" cy="1162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14777</xdr:colOff>
      <xdr:row>2</xdr:row>
      <xdr:rowOff>46158</xdr:rowOff>
    </xdr:from>
    <xdr:to>
      <xdr:col>8</xdr:col>
      <xdr:colOff>22400</xdr:colOff>
      <xdr:row>6</xdr:row>
      <xdr:rowOff>446087</xdr:rowOff>
    </xdr:to>
    <xdr:pic>
      <xdr:nvPicPr>
        <xdr:cNvPr id="5" name="4 Imagen" descr="INEGI Logo y nombre (vertical).png"/>
        <xdr:cNvPicPr>
          <a:picLocks noChangeAspect="1"/>
        </xdr:cNvPicPr>
      </xdr:nvPicPr>
      <xdr:blipFill>
        <a:blip xmlns:r="http://schemas.openxmlformats.org/officeDocument/2006/relationships" r:embed="rId1" cstate="print"/>
        <a:srcRect/>
        <a:stretch>
          <a:fillRect/>
        </a:stretch>
      </xdr:blipFill>
      <xdr:spPr bwMode="auto">
        <a:xfrm>
          <a:off x="262427" y="246183"/>
          <a:ext cx="1741173" cy="1161929"/>
        </a:xfrm>
        <a:prstGeom prst="rect">
          <a:avLst/>
        </a:prstGeom>
        <a:noFill/>
        <a:ln w="9525">
          <a:noFill/>
          <a:miter lim="800000"/>
          <a:headEnd/>
          <a:tailEnd/>
        </a:ln>
      </xdr:spPr>
    </xdr:pic>
    <xdr:clientData/>
  </xdr:twoCellAnchor>
  <xdr:twoCellAnchor editAs="oneCell">
    <xdr:from>
      <xdr:col>23</xdr:col>
      <xdr:colOff>162600</xdr:colOff>
      <xdr:row>2</xdr:row>
      <xdr:rowOff>28575</xdr:rowOff>
    </xdr:from>
    <xdr:to>
      <xdr:col>30</xdr:col>
      <xdr:colOff>11918</xdr:colOff>
      <xdr:row>6</xdr:row>
      <xdr:rowOff>429375</xdr:rowOff>
    </xdr:to>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5858550" y="228600"/>
          <a:ext cx="1582868" cy="1162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14777</xdr:colOff>
      <xdr:row>1</xdr:row>
      <xdr:rowOff>46158</xdr:rowOff>
    </xdr:from>
    <xdr:to>
      <xdr:col>8</xdr:col>
      <xdr:colOff>22400</xdr:colOff>
      <xdr:row>5</xdr:row>
      <xdr:rowOff>446087</xdr:rowOff>
    </xdr:to>
    <xdr:pic>
      <xdr:nvPicPr>
        <xdr:cNvPr id="4" name="4 Imagen" descr="INEGI Logo y nombre (vertical).png"/>
        <xdr:cNvPicPr>
          <a:picLocks noChangeAspect="1"/>
        </xdr:cNvPicPr>
      </xdr:nvPicPr>
      <xdr:blipFill>
        <a:blip xmlns:r="http://schemas.openxmlformats.org/officeDocument/2006/relationships" r:embed="rId1" cstate="print"/>
        <a:srcRect/>
        <a:stretch>
          <a:fillRect/>
        </a:stretch>
      </xdr:blipFill>
      <xdr:spPr bwMode="auto">
        <a:xfrm>
          <a:off x="262427" y="246183"/>
          <a:ext cx="1741173" cy="1161929"/>
        </a:xfrm>
        <a:prstGeom prst="rect">
          <a:avLst/>
        </a:prstGeom>
        <a:noFill/>
        <a:ln w="9525">
          <a:noFill/>
          <a:miter lim="800000"/>
          <a:headEnd/>
          <a:tailEnd/>
        </a:ln>
      </xdr:spPr>
    </xdr:pic>
    <xdr:clientData/>
  </xdr:twoCellAnchor>
  <xdr:twoCellAnchor editAs="oneCell">
    <xdr:from>
      <xdr:col>23</xdr:col>
      <xdr:colOff>162600</xdr:colOff>
      <xdr:row>1</xdr:row>
      <xdr:rowOff>28575</xdr:rowOff>
    </xdr:from>
    <xdr:to>
      <xdr:col>30</xdr:col>
      <xdr:colOff>11918</xdr:colOff>
      <xdr:row>5</xdr:row>
      <xdr:rowOff>429375</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5858550" y="228600"/>
          <a:ext cx="1582868" cy="11628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E21"/>
  <sheetViews>
    <sheetView showGridLines="0" view="pageBreakPreview" zoomScaleNormal="100" zoomScaleSheetLayoutView="100" workbookViewId="0"/>
  </sheetViews>
  <sheetFormatPr baseColWidth="10" defaultColWidth="0" defaultRowHeight="15" zeroHeight="1"/>
  <cols>
    <col min="1" max="31" width="3.7109375" customWidth="1"/>
    <col min="32" max="16384" width="11.42578125" hidden="1"/>
  </cols>
  <sheetData>
    <row r="1" spans="1:31" ht="15" customHeight="1">
      <c r="A1" s="1"/>
      <c r="B1" s="403" t="s">
        <v>251</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2"/>
    </row>
    <row r="2" spans="1:31" ht="15" customHeight="1">
      <c r="A2" s="1"/>
      <c r="B2" s="403"/>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2"/>
    </row>
    <row r="3" spans="1:31" ht="15" customHeight="1">
      <c r="A3" s="1"/>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2"/>
    </row>
    <row r="4" spans="1:31" ht="15" customHeight="1">
      <c r="A4" s="1"/>
      <c r="B4" s="403"/>
      <c r="C4" s="403"/>
      <c r="D4" s="403"/>
      <c r="E4" s="403"/>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2"/>
    </row>
    <row r="5" spans="1:31" ht="15" customHeight="1">
      <c r="A5" s="3"/>
      <c r="B5" s="403"/>
      <c r="C5" s="403"/>
      <c r="D5" s="403"/>
      <c r="E5" s="403"/>
      <c r="F5" s="403"/>
      <c r="G5" s="403"/>
      <c r="H5" s="403"/>
      <c r="I5" s="403"/>
      <c r="J5" s="403"/>
      <c r="K5" s="403"/>
      <c r="L5" s="403"/>
      <c r="M5" s="403"/>
      <c r="N5" s="403"/>
      <c r="O5" s="403"/>
      <c r="P5" s="403"/>
      <c r="Q5" s="403"/>
      <c r="R5" s="403"/>
      <c r="S5" s="403"/>
      <c r="T5" s="403"/>
      <c r="U5" s="403"/>
      <c r="V5" s="403"/>
      <c r="W5" s="403"/>
      <c r="X5" s="403"/>
      <c r="Y5" s="403"/>
      <c r="Z5" s="403"/>
      <c r="AA5" s="403"/>
      <c r="AB5" s="403"/>
      <c r="AC5" s="403"/>
      <c r="AD5" s="403"/>
      <c r="AE5" s="4"/>
    </row>
    <row r="6" spans="1:31" ht="66" customHeight="1">
      <c r="A6" s="3"/>
      <c r="B6" s="403"/>
      <c r="C6" s="403"/>
      <c r="D6" s="403"/>
      <c r="E6" s="403"/>
      <c r="F6" s="403"/>
      <c r="G6" s="403"/>
      <c r="H6" s="403"/>
      <c r="I6" s="403"/>
      <c r="J6" s="403"/>
      <c r="K6" s="403"/>
      <c r="L6" s="403"/>
      <c r="M6" s="403"/>
      <c r="N6" s="403"/>
      <c r="O6" s="403"/>
      <c r="P6" s="403"/>
      <c r="Q6" s="403"/>
      <c r="R6" s="403"/>
      <c r="S6" s="403"/>
      <c r="T6" s="403"/>
      <c r="U6" s="403"/>
      <c r="V6" s="403"/>
      <c r="W6" s="403"/>
      <c r="X6" s="403"/>
      <c r="Y6" s="403"/>
      <c r="Z6" s="403"/>
      <c r="AA6" s="403"/>
      <c r="AB6" s="403"/>
      <c r="AC6" s="403"/>
      <c r="AD6" s="403"/>
      <c r="AE6" s="4"/>
    </row>
    <row r="7" spans="1:31" ht="15.75">
      <c r="A7" s="3"/>
      <c r="B7" s="404" t="s">
        <v>287</v>
      </c>
      <c r="C7" s="404"/>
      <c r="D7" s="404"/>
      <c r="E7" s="404"/>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
    </row>
    <row r="8" spans="1:31">
      <c r="A8" s="3"/>
      <c r="B8" s="5"/>
      <c r="C8" s="5"/>
      <c r="D8" s="5"/>
      <c r="E8" s="5"/>
      <c r="F8" s="5"/>
      <c r="G8" s="5"/>
      <c r="H8" s="5"/>
      <c r="I8" s="5"/>
      <c r="J8" s="5"/>
      <c r="K8" s="5"/>
      <c r="L8" s="5"/>
      <c r="M8" s="5"/>
      <c r="N8" s="5"/>
      <c r="O8" s="5"/>
      <c r="P8" s="5"/>
      <c r="Q8" s="5"/>
      <c r="R8" s="5"/>
      <c r="S8" s="5"/>
      <c r="T8" s="5"/>
      <c r="U8" s="5"/>
      <c r="V8" s="5"/>
      <c r="W8" s="5"/>
      <c r="X8" s="5"/>
      <c r="Y8" s="5"/>
      <c r="Z8" s="5"/>
      <c r="AA8" s="5"/>
      <c r="AB8" s="5"/>
      <c r="AC8" s="5"/>
      <c r="AD8" s="5"/>
      <c r="AE8" s="4"/>
    </row>
    <row r="9" spans="1:31" ht="18">
      <c r="A9" s="405" t="s">
        <v>0</v>
      </c>
      <c r="B9" s="405"/>
      <c r="C9" s="405"/>
      <c r="D9" s="405"/>
      <c r="E9" s="405"/>
      <c r="F9" s="405"/>
      <c r="G9" s="405"/>
      <c r="H9" s="405"/>
      <c r="I9" s="405"/>
      <c r="J9" s="405"/>
      <c r="K9" s="405"/>
      <c r="L9" s="405"/>
      <c r="M9" s="405"/>
      <c r="N9" s="405"/>
      <c r="O9" s="405"/>
      <c r="P9" s="405"/>
      <c r="Q9" s="405"/>
      <c r="R9" s="405"/>
      <c r="S9" s="405"/>
      <c r="T9" s="405"/>
      <c r="U9" s="405"/>
      <c r="V9" s="405"/>
      <c r="W9" s="405"/>
      <c r="X9" s="405"/>
      <c r="Y9" s="405"/>
      <c r="Z9" s="405"/>
      <c r="AA9" s="405"/>
      <c r="AB9" s="405"/>
      <c r="AC9" s="405"/>
      <c r="AD9" s="5"/>
      <c r="AE9" s="4"/>
    </row>
    <row r="10" spans="1:31">
      <c r="A10" s="3"/>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4"/>
    </row>
    <row r="11" spans="1:31">
      <c r="A11" s="6"/>
      <c r="B11" s="401" t="s">
        <v>1</v>
      </c>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
    </row>
    <row r="12" spans="1:31" ht="15.75">
      <c r="A12" s="6"/>
      <c r="B12" s="7"/>
      <c r="C12" s="8"/>
      <c r="D12" s="8"/>
      <c r="E12" s="8"/>
      <c r="F12" s="8"/>
      <c r="G12" s="8"/>
      <c r="H12" s="8"/>
      <c r="I12" s="8"/>
      <c r="J12" s="8"/>
      <c r="K12" s="8"/>
      <c r="L12" s="8"/>
      <c r="M12" s="8"/>
      <c r="N12" s="9"/>
      <c r="O12" s="9"/>
      <c r="P12" s="8"/>
      <c r="Q12" s="8"/>
      <c r="R12" s="8"/>
      <c r="S12" s="8"/>
      <c r="T12" s="8"/>
      <c r="U12" s="8"/>
      <c r="V12" s="8"/>
      <c r="W12" s="8"/>
      <c r="X12" s="8"/>
      <c r="Y12" s="8"/>
      <c r="Z12" s="8"/>
      <c r="AA12" s="8"/>
      <c r="AB12" s="8"/>
      <c r="AC12" s="8"/>
      <c r="AD12" s="8"/>
      <c r="AE12" s="4"/>
    </row>
    <row r="13" spans="1:31" ht="15.75">
      <c r="A13" s="6"/>
      <c r="B13" s="402" t="s">
        <v>2</v>
      </c>
      <c r="C13" s="402"/>
      <c r="D13" s="402"/>
      <c r="E13" s="402"/>
      <c r="F13" s="402"/>
      <c r="G13" s="402"/>
      <c r="H13" s="402"/>
      <c r="I13" s="402"/>
      <c r="J13" s="402"/>
      <c r="K13" s="402"/>
      <c r="L13" s="402"/>
      <c r="M13" s="402"/>
      <c r="N13" s="402"/>
      <c r="O13" s="402"/>
      <c r="P13" s="402"/>
      <c r="Q13" s="402"/>
      <c r="R13" s="402"/>
      <c r="S13" s="402"/>
      <c r="T13" s="402"/>
      <c r="U13" s="402"/>
      <c r="V13" s="402"/>
      <c r="W13" s="402"/>
      <c r="X13" s="402"/>
      <c r="Y13" s="402"/>
      <c r="Z13" s="402"/>
      <c r="AA13" s="402"/>
      <c r="AB13" s="402"/>
      <c r="AC13" s="402"/>
      <c r="AD13" s="402"/>
      <c r="AE13" s="4"/>
    </row>
    <row r="14" spans="1:31" ht="15.75">
      <c r="A14" s="6"/>
      <c r="B14" s="7"/>
      <c r="C14" s="8"/>
      <c r="D14" s="8"/>
      <c r="E14" s="8"/>
      <c r="F14" s="8"/>
      <c r="G14" s="8"/>
      <c r="H14" s="8"/>
      <c r="I14" s="8"/>
      <c r="J14" s="8"/>
      <c r="K14" s="8"/>
      <c r="L14" s="8"/>
      <c r="M14" s="8"/>
      <c r="N14" s="9"/>
      <c r="O14" s="9"/>
      <c r="P14" s="8"/>
      <c r="Q14" s="8"/>
      <c r="R14" s="8"/>
      <c r="S14" s="8"/>
      <c r="T14" s="8"/>
      <c r="U14" s="8"/>
      <c r="V14" s="8"/>
      <c r="W14" s="8"/>
      <c r="X14" s="8"/>
      <c r="Y14" s="8"/>
      <c r="Z14" s="8"/>
      <c r="AA14" s="8"/>
      <c r="AB14" s="8"/>
      <c r="AC14" s="8"/>
      <c r="AD14" s="8"/>
      <c r="AE14" s="4"/>
    </row>
    <row r="15" spans="1:31">
      <c r="A15" s="6"/>
      <c r="B15" s="401" t="s">
        <v>287</v>
      </c>
      <c r="C15" s="401"/>
      <c r="D15" s="401"/>
      <c r="E15" s="401"/>
      <c r="F15" s="401"/>
      <c r="G15" s="401"/>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
    </row>
    <row r="16" spans="1:31" ht="15.75">
      <c r="A16" s="6"/>
      <c r="B16" s="7"/>
      <c r="C16" s="8"/>
      <c r="D16" s="8"/>
      <c r="E16" s="8"/>
      <c r="F16" s="8"/>
      <c r="G16" s="8"/>
      <c r="H16" s="8"/>
      <c r="I16" s="8"/>
      <c r="J16" s="8"/>
      <c r="K16" s="8"/>
      <c r="L16" s="8"/>
      <c r="M16" s="8"/>
      <c r="N16" s="9"/>
      <c r="O16" s="9"/>
      <c r="P16" s="8"/>
      <c r="Q16" s="8"/>
      <c r="R16" s="8"/>
      <c r="S16" s="8"/>
      <c r="T16" s="8"/>
      <c r="U16" s="8"/>
      <c r="V16" s="8"/>
      <c r="W16" s="8"/>
      <c r="X16" s="8"/>
      <c r="Y16" s="8"/>
      <c r="Z16" s="8"/>
      <c r="AA16" s="8"/>
      <c r="AB16" s="8"/>
      <c r="AC16" s="8"/>
      <c r="AD16" s="8"/>
      <c r="AE16" s="4"/>
    </row>
    <row r="17" spans="1:31">
      <c r="A17" s="6"/>
      <c r="B17" s="401" t="s">
        <v>3</v>
      </c>
      <c r="C17" s="401"/>
      <c r="D17" s="401"/>
      <c r="E17" s="401"/>
      <c r="F17" s="401"/>
      <c r="G17" s="401"/>
      <c r="H17" s="401"/>
      <c r="I17" s="401"/>
      <c r="J17" s="401"/>
      <c r="K17" s="401"/>
      <c r="L17" s="401"/>
      <c r="M17" s="401"/>
      <c r="N17" s="401"/>
      <c r="O17" s="401"/>
      <c r="P17" s="401"/>
      <c r="Q17" s="401"/>
      <c r="R17" s="401"/>
      <c r="S17" s="401"/>
      <c r="T17" s="401"/>
      <c r="U17" s="401"/>
      <c r="V17" s="401"/>
      <c r="W17" s="401"/>
      <c r="X17" s="401"/>
      <c r="Y17" s="401"/>
      <c r="Z17" s="401"/>
      <c r="AA17" s="401"/>
      <c r="AB17" s="401"/>
      <c r="AC17" s="401"/>
      <c r="AD17" s="401"/>
      <c r="AE17" s="4"/>
    </row>
    <row r="18" spans="1:31" ht="15.75">
      <c r="A18" s="6"/>
      <c r="B18" s="7"/>
      <c r="C18" s="8"/>
      <c r="D18" s="8"/>
      <c r="E18" s="8"/>
      <c r="F18" s="8"/>
      <c r="G18" s="8"/>
      <c r="H18" s="8"/>
      <c r="I18" s="8"/>
      <c r="J18" s="8"/>
      <c r="K18" s="8"/>
      <c r="L18" s="8"/>
      <c r="M18" s="8"/>
      <c r="N18" s="9"/>
      <c r="O18" s="9"/>
      <c r="P18" s="8"/>
      <c r="Q18" s="8"/>
      <c r="R18" s="8"/>
      <c r="S18" s="8"/>
      <c r="T18" s="8"/>
      <c r="U18" s="8"/>
      <c r="V18" s="8"/>
      <c r="W18" s="8"/>
      <c r="X18" s="8"/>
      <c r="Y18" s="8"/>
      <c r="Z18" s="8"/>
      <c r="AA18" s="8"/>
      <c r="AB18" s="8"/>
      <c r="AC18" s="8"/>
      <c r="AD18" s="8"/>
      <c r="AE18" s="4"/>
    </row>
    <row r="19" spans="1:31" ht="15.75">
      <c r="A19" s="3"/>
      <c r="B19" s="402" t="s">
        <v>4</v>
      </c>
      <c r="C19" s="402"/>
      <c r="D19" s="402"/>
      <c r="E19" s="402"/>
      <c r="F19" s="402"/>
      <c r="G19" s="402"/>
      <c r="H19" s="402"/>
      <c r="I19" s="402"/>
      <c r="J19" s="402"/>
      <c r="K19" s="402"/>
      <c r="L19" s="402"/>
      <c r="M19" s="402"/>
      <c r="N19" s="402"/>
      <c r="O19" s="402"/>
      <c r="P19" s="402"/>
      <c r="Q19" s="402"/>
      <c r="R19" s="402"/>
      <c r="S19" s="402"/>
      <c r="T19" s="402"/>
      <c r="U19" s="402"/>
      <c r="V19" s="402"/>
      <c r="W19" s="402"/>
      <c r="X19" s="402"/>
      <c r="Y19" s="402"/>
      <c r="Z19" s="402"/>
      <c r="AA19" s="402"/>
      <c r="AB19" s="402"/>
      <c r="AC19" s="402"/>
      <c r="AD19" s="402"/>
      <c r="AE19" s="4"/>
    </row>
    <row r="20" spans="1:31">
      <c r="A20" s="3"/>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4"/>
    </row>
    <row r="21" spans="1:31" hidden="1"/>
  </sheetData>
  <sheetProtection selectLockedCells="1"/>
  <mergeCells count="8">
    <mergeCell ref="B17:AD17"/>
    <mergeCell ref="B19:AD19"/>
    <mergeCell ref="B1:AD6"/>
    <mergeCell ref="B7:AD7"/>
    <mergeCell ref="A9:AC9"/>
    <mergeCell ref="B11:AD11"/>
    <mergeCell ref="B13:AD13"/>
    <mergeCell ref="B15:AD15"/>
  </mergeCells>
  <hyperlinks>
    <hyperlink ref="B13:AD13" location="Informantes!A1" display="Informantes"/>
    <hyperlink ref="B19:AD19" location="Glosario!A1" display="Glosario"/>
    <hyperlink ref="B11:AD11" location="Presentación!A1" display="Presentación"/>
    <hyperlink ref="B15:AD15" location="CNGSPSPE_2017_M1_Secc8!A1" display="Sección VIII: Marco regulatorio"/>
    <hyperlink ref="B17:AD17" location="'Participantes y Comentarios'!A1" display="Participantes y comentarios"/>
  </hyperlinks>
  <pageMargins left="0.70866141732283472" right="0.70866141732283472" top="0.74803149606299213" bottom="0.74803149606299213" header="0.31496062992125984" footer="0.31496062992125984"/>
  <pageSetup scale="77" orientation="portrait" r:id="rId1"/>
  <headerFooter>
    <oddHeader>&amp;CMódulo 1 Sección VIII
Índice</oddHeader>
    <oddFooter>&amp;LCenso Nacional de Gobierno, Seguridad Pública y Sistema Penitenciario Estatales 2017&amp;R&amp;P de &amp;N</oddFooter>
  </headerFooter>
  <drawing r:id="rId2"/>
</worksheet>
</file>

<file path=xl/worksheets/sheet2.xml><?xml version="1.0" encoding="utf-8"?>
<worksheet xmlns="http://schemas.openxmlformats.org/spreadsheetml/2006/main" xmlns:r="http://schemas.openxmlformats.org/officeDocument/2006/relationships">
  <dimension ref="A1:BP154"/>
  <sheetViews>
    <sheetView showGridLines="0" view="pageBreakPreview" zoomScaleNormal="100" zoomScaleSheetLayoutView="100" workbookViewId="0">
      <selection activeCell="B9" sqref="B9:L9"/>
    </sheetView>
  </sheetViews>
  <sheetFormatPr baseColWidth="10" defaultColWidth="0" defaultRowHeight="15" zeroHeight="1"/>
  <cols>
    <col min="1" max="31" width="3.7109375" customWidth="1"/>
    <col min="32" max="32" width="3.7109375" style="348" hidden="1" customWidth="1"/>
    <col min="33" max="68" width="4.85546875" hidden="1" customWidth="1"/>
    <col min="69" max="16384" width="11.42578125" hidden="1"/>
  </cols>
  <sheetData>
    <row r="1" spans="1:36" ht="15" customHeight="1">
      <c r="A1" s="27"/>
      <c r="B1" s="403" t="s">
        <v>251</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28"/>
      <c r="AH1" s="192"/>
      <c r="AI1" s="192"/>
    </row>
    <row r="2" spans="1:36" ht="15" customHeight="1">
      <c r="A2" s="27"/>
      <c r="B2" s="403"/>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28"/>
      <c r="AH2" s="43" t="s">
        <v>402</v>
      </c>
      <c r="AI2" s="156" t="s">
        <v>403</v>
      </c>
    </row>
    <row r="3" spans="1:36" ht="15" customHeight="1">
      <c r="A3" s="27"/>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28"/>
      <c r="AH3" s="43" t="s">
        <v>404</v>
      </c>
      <c r="AI3" s="156" t="s">
        <v>405</v>
      </c>
    </row>
    <row r="4" spans="1:36" ht="15" customHeight="1">
      <c r="A4" s="27"/>
      <c r="B4" s="403"/>
      <c r="C4" s="403"/>
      <c r="D4" s="403"/>
      <c r="E4" s="403"/>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28"/>
      <c r="AH4" s="43" t="s">
        <v>406</v>
      </c>
      <c r="AI4" s="156" t="s">
        <v>407</v>
      </c>
    </row>
    <row r="5" spans="1:36" ht="15" customHeight="1">
      <c r="A5" s="29"/>
      <c r="B5" s="403"/>
      <c r="C5" s="403"/>
      <c r="D5" s="403"/>
      <c r="E5" s="403"/>
      <c r="F5" s="403"/>
      <c r="G5" s="403"/>
      <c r="H5" s="403"/>
      <c r="I5" s="403"/>
      <c r="J5" s="403"/>
      <c r="K5" s="403"/>
      <c r="L5" s="403"/>
      <c r="M5" s="403"/>
      <c r="N5" s="403"/>
      <c r="O5" s="403"/>
      <c r="P5" s="403"/>
      <c r="Q5" s="403"/>
      <c r="R5" s="403"/>
      <c r="S5" s="403"/>
      <c r="T5" s="403"/>
      <c r="U5" s="403"/>
      <c r="V5" s="403"/>
      <c r="W5" s="403"/>
      <c r="X5" s="403"/>
      <c r="Y5" s="403"/>
      <c r="Z5" s="403"/>
      <c r="AA5" s="403"/>
      <c r="AB5" s="403"/>
      <c r="AC5" s="403"/>
      <c r="AD5" s="403"/>
      <c r="AE5" s="30"/>
      <c r="AH5" s="43" t="s">
        <v>408</v>
      </c>
      <c r="AI5" s="156" t="s">
        <v>409</v>
      </c>
    </row>
    <row r="6" spans="1:36" ht="70.5" customHeight="1">
      <c r="A6" s="29"/>
      <c r="B6" s="403"/>
      <c r="C6" s="403"/>
      <c r="D6" s="403"/>
      <c r="E6" s="403"/>
      <c r="F6" s="403"/>
      <c r="G6" s="403"/>
      <c r="H6" s="403"/>
      <c r="I6" s="403"/>
      <c r="J6" s="403"/>
      <c r="K6" s="403"/>
      <c r="L6" s="403"/>
      <c r="M6" s="403"/>
      <c r="N6" s="403"/>
      <c r="O6" s="403"/>
      <c r="P6" s="403"/>
      <c r="Q6" s="403"/>
      <c r="R6" s="403"/>
      <c r="S6" s="403"/>
      <c r="T6" s="403"/>
      <c r="U6" s="403"/>
      <c r="V6" s="403"/>
      <c r="W6" s="403"/>
      <c r="X6" s="403"/>
      <c r="Y6" s="403"/>
      <c r="Z6" s="403"/>
      <c r="AA6" s="403"/>
      <c r="AB6" s="403"/>
      <c r="AC6" s="403"/>
      <c r="AD6" s="403"/>
      <c r="AE6" s="30"/>
      <c r="AH6" s="43" t="s">
        <v>410</v>
      </c>
      <c r="AI6" s="156" t="s">
        <v>411</v>
      </c>
    </row>
    <row r="7" spans="1:36" ht="15.75">
      <c r="A7" s="29"/>
      <c r="B7" s="416" t="s">
        <v>287</v>
      </c>
      <c r="C7" s="416"/>
      <c r="D7" s="416"/>
      <c r="E7" s="416"/>
      <c r="F7" s="416"/>
      <c r="G7" s="416"/>
      <c r="H7" s="416"/>
      <c r="I7" s="416"/>
      <c r="J7" s="416"/>
      <c r="K7" s="416"/>
      <c r="L7" s="416"/>
      <c r="M7" s="416"/>
      <c r="N7" s="416"/>
      <c r="O7" s="416"/>
      <c r="P7" s="416"/>
      <c r="Q7" s="416"/>
      <c r="R7" s="416"/>
      <c r="S7" s="416"/>
      <c r="T7" s="416"/>
      <c r="U7" s="416"/>
      <c r="V7" s="416"/>
      <c r="W7" s="416"/>
      <c r="X7" s="416"/>
      <c r="Y7" s="416"/>
      <c r="Z7" s="416"/>
      <c r="AA7" s="416"/>
      <c r="AB7" s="416"/>
      <c r="AC7" s="416"/>
      <c r="AD7" s="416"/>
      <c r="AE7" s="30"/>
      <c r="AG7" s="43"/>
      <c r="AH7" s="43" t="s">
        <v>412</v>
      </c>
      <c r="AI7" s="156" t="s">
        <v>413</v>
      </c>
    </row>
    <row r="8" spans="1:36" ht="18">
      <c r="A8" s="31"/>
      <c r="B8" s="32"/>
      <c r="C8" s="32"/>
      <c r="D8" s="32"/>
      <c r="E8" s="32"/>
      <c r="F8" s="32"/>
      <c r="G8" s="32"/>
      <c r="H8" s="32"/>
      <c r="I8" s="32"/>
      <c r="J8" s="32"/>
      <c r="K8" s="32"/>
      <c r="L8" s="32"/>
      <c r="M8" s="32"/>
      <c r="N8" s="32"/>
      <c r="O8" s="32"/>
      <c r="P8" s="32"/>
      <c r="Q8" s="32"/>
      <c r="R8" s="32"/>
      <c r="S8" s="32"/>
      <c r="T8" s="32"/>
      <c r="U8" s="32"/>
      <c r="V8" s="32"/>
      <c r="W8" s="32"/>
      <c r="X8" s="32"/>
      <c r="Y8" s="32"/>
      <c r="Z8" s="32"/>
      <c r="AA8" s="32"/>
      <c r="AB8" s="420" t="s">
        <v>0</v>
      </c>
      <c r="AC8" s="420"/>
      <c r="AD8" s="420"/>
      <c r="AE8" s="32"/>
      <c r="AG8" s="43"/>
      <c r="AH8" s="43" t="s">
        <v>414</v>
      </c>
      <c r="AI8" s="156" t="s">
        <v>415</v>
      </c>
    </row>
    <row r="9" spans="1:36" ht="19.5" customHeight="1">
      <c r="A9" s="29"/>
      <c r="B9" s="417" t="s">
        <v>460</v>
      </c>
      <c r="C9" s="418"/>
      <c r="D9" s="418"/>
      <c r="E9" s="418"/>
      <c r="F9" s="418"/>
      <c r="G9" s="418"/>
      <c r="H9" s="418"/>
      <c r="I9" s="418"/>
      <c r="J9" s="418"/>
      <c r="K9" s="418"/>
      <c r="L9" s="419"/>
      <c r="M9" s="33"/>
      <c r="N9" s="34" t="str">
        <f>IF(B9="","",VLOOKUP(B9,AH2:AI33,2,FALSE))</f>
        <v>30</v>
      </c>
      <c r="O9" s="33"/>
      <c r="P9" s="33"/>
      <c r="Q9" s="33"/>
      <c r="R9" s="33"/>
      <c r="S9" s="33"/>
      <c r="T9" s="33"/>
      <c r="U9" s="33"/>
      <c r="V9" s="33"/>
      <c r="W9" s="33"/>
      <c r="X9" s="33"/>
      <c r="Y9" s="33"/>
      <c r="Z9" s="33"/>
      <c r="AA9" s="33"/>
      <c r="AE9" s="30"/>
      <c r="AG9" s="43"/>
      <c r="AH9" s="43" t="s">
        <v>416</v>
      </c>
      <c r="AI9" s="156" t="s">
        <v>417</v>
      </c>
    </row>
    <row r="10" spans="1:36" ht="15.75" thickBot="1">
      <c r="A10" s="31"/>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G10" s="43"/>
      <c r="AH10" s="76" t="s">
        <v>418</v>
      </c>
      <c r="AI10" s="156" t="s">
        <v>419</v>
      </c>
    </row>
    <row r="11" spans="1:36" s="203" customFormat="1" ht="5.25" customHeight="1">
      <c r="A11" s="24"/>
      <c r="B11" s="198"/>
      <c r="C11" s="199"/>
      <c r="D11" s="199"/>
      <c r="E11" s="199"/>
      <c r="F11" s="199"/>
      <c r="G11" s="199"/>
      <c r="H11" s="199"/>
      <c r="I11" s="199"/>
      <c r="J11" s="200"/>
      <c r="K11" s="200"/>
      <c r="L11" s="201"/>
      <c r="M11" s="202"/>
      <c r="N11" s="198"/>
      <c r="O11" s="199"/>
      <c r="P11" s="199"/>
      <c r="Q11" s="199"/>
      <c r="R11" s="199"/>
      <c r="S11" s="199"/>
      <c r="T11" s="199"/>
      <c r="U11" s="199"/>
      <c r="V11" s="199"/>
      <c r="W11" s="199"/>
      <c r="X11" s="199"/>
      <c r="Y11" s="199"/>
      <c r="Z11" s="199"/>
      <c r="AA11" s="199"/>
      <c r="AB11" s="200"/>
      <c r="AC11" s="200"/>
      <c r="AD11" s="201"/>
      <c r="AE11" s="25"/>
      <c r="AF11" s="349"/>
      <c r="AH11" s="43" t="s">
        <v>420</v>
      </c>
      <c r="AI11" s="156" t="s">
        <v>421</v>
      </c>
      <c r="AJ11" s="204"/>
    </row>
    <row r="12" spans="1:36" s="203" customFormat="1" ht="13.5" customHeight="1">
      <c r="A12" s="19"/>
      <c r="B12" s="205" t="s">
        <v>5</v>
      </c>
      <c r="C12" s="206"/>
      <c r="D12" s="206"/>
      <c r="E12" s="206"/>
      <c r="F12" s="206"/>
      <c r="G12" s="206"/>
      <c r="H12" s="206"/>
      <c r="I12" s="206"/>
      <c r="J12" s="207"/>
      <c r="K12" s="207"/>
      <c r="L12" s="208"/>
      <c r="M12" s="209"/>
      <c r="N12" s="205" t="s">
        <v>6</v>
      </c>
      <c r="O12" s="206"/>
      <c r="P12" s="206"/>
      <c r="Q12" s="206"/>
      <c r="R12" s="206"/>
      <c r="S12" s="206"/>
      <c r="T12" s="206"/>
      <c r="U12" s="206"/>
      <c r="V12" s="206"/>
      <c r="W12" s="206"/>
      <c r="X12" s="206"/>
      <c r="Y12" s="206"/>
      <c r="Z12" s="206"/>
      <c r="AA12" s="206"/>
      <c r="AB12" s="207"/>
      <c r="AC12" s="207"/>
      <c r="AD12" s="208"/>
      <c r="AE12" s="20"/>
      <c r="AF12" s="349"/>
      <c r="AH12" s="43" t="s">
        <v>422</v>
      </c>
      <c r="AI12" s="156" t="s">
        <v>423</v>
      </c>
      <c r="AJ12" s="204"/>
    </row>
    <row r="13" spans="1:36" s="203" customFormat="1" ht="5.0999999999999996" customHeight="1">
      <c r="A13" s="24"/>
      <c r="B13" s="205"/>
      <c r="C13" s="210"/>
      <c r="D13" s="210"/>
      <c r="E13" s="210"/>
      <c r="F13" s="210"/>
      <c r="G13" s="210"/>
      <c r="H13" s="210"/>
      <c r="I13" s="210"/>
      <c r="J13" s="207"/>
      <c r="K13" s="207"/>
      <c r="L13" s="211"/>
      <c r="M13" s="202"/>
      <c r="N13" s="205"/>
      <c r="O13" s="210"/>
      <c r="P13" s="210"/>
      <c r="Q13" s="210"/>
      <c r="R13" s="210"/>
      <c r="S13" s="210"/>
      <c r="T13" s="210"/>
      <c r="U13" s="210"/>
      <c r="V13" s="210"/>
      <c r="W13" s="210"/>
      <c r="X13" s="210"/>
      <c r="Y13" s="210"/>
      <c r="Z13" s="210"/>
      <c r="AA13" s="210"/>
      <c r="AB13" s="207"/>
      <c r="AC13" s="207"/>
      <c r="AD13" s="211"/>
      <c r="AE13" s="25"/>
      <c r="AF13" s="349"/>
      <c r="AH13" s="43" t="s">
        <v>424</v>
      </c>
      <c r="AI13" s="156" t="s">
        <v>425</v>
      </c>
      <c r="AJ13" s="204"/>
    </row>
    <row r="14" spans="1:36" s="203" customFormat="1" ht="146.25" customHeight="1">
      <c r="A14" s="24"/>
      <c r="B14" s="212"/>
      <c r="C14" s="421" t="s">
        <v>7</v>
      </c>
      <c r="D14" s="421"/>
      <c r="E14" s="421"/>
      <c r="F14" s="421"/>
      <c r="G14" s="421"/>
      <c r="H14" s="421"/>
      <c r="I14" s="421"/>
      <c r="J14" s="421"/>
      <c r="K14" s="421"/>
      <c r="L14" s="422"/>
      <c r="M14" s="213"/>
      <c r="N14" s="212"/>
      <c r="O14" s="421" t="s">
        <v>8</v>
      </c>
      <c r="P14" s="421"/>
      <c r="Q14" s="421"/>
      <c r="R14" s="421"/>
      <c r="S14" s="421"/>
      <c r="T14" s="421"/>
      <c r="U14" s="421"/>
      <c r="V14" s="421"/>
      <c r="W14" s="421"/>
      <c r="X14" s="421"/>
      <c r="Y14" s="421"/>
      <c r="Z14" s="421"/>
      <c r="AA14" s="421"/>
      <c r="AB14" s="421"/>
      <c r="AC14" s="421"/>
      <c r="AD14" s="422"/>
      <c r="AE14" s="214"/>
      <c r="AF14" s="349"/>
      <c r="AH14" s="43" t="s">
        <v>426</v>
      </c>
      <c r="AI14" s="156" t="s">
        <v>427</v>
      </c>
      <c r="AJ14" s="204"/>
    </row>
    <row r="15" spans="1:36" s="203" customFormat="1" ht="3" customHeight="1" thickBot="1">
      <c r="A15" s="24"/>
      <c r="B15" s="215"/>
      <c r="C15" s="216"/>
      <c r="D15" s="216"/>
      <c r="E15" s="216"/>
      <c r="F15" s="216"/>
      <c r="G15" s="216"/>
      <c r="H15" s="216"/>
      <c r="I15" s="216"/>
      <c r="J15" s="216"/>
      <c r="K15" s="216"/>
      <c r="L15" s="217"/>
      <c r="M15" s="218"/>
      <c r="N15" s="215"/>
      <c r="O15" s="216"/>
      <c r="P15" s="216"/>
      <c r="Q15" s="216"/>
      <c r="R15" s="216"/>
      <c r="S15" s="216"/>
      <c r="T15" s="216"/>
      <c r="U15" s="216"/>
      <c r="V15" s="216"/>
      <c r="W15" s="216"/>
      <c r="X15" s="216"/>
      <c r="Y15" s="216"/>
      <c r="Z15" s="216"/>
      <c r="AA15" s="216"/>
      <c r="AB15" s="216"/>
      <c r="AC15" s="216"/>
      <c r="AD15" s="217"/>
      <c r="AE15" s="25"/>
      <c r="AF15" s="349"/>
      <c r="AH15" s="43" t="s">
        <v>428</v>
      </c>
      <c r="AI15" s="156" t="s">
        <v>429</v>
      </c>
      <c r="AJ15" s="204"/>
    </row>
    <row r="16" spans="1:36" s="203" customFormat="1" ht="15.75" thickBot="1">
      <c r="A16" s="19"/>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349"/>
      <c r="AH16" s="43" t="s">
        <v>430</v>
      </c>
      <c r="AI16" s="156" t="s">
        <v>431</v>
      </c>
      <c r="AJ16" s="204"/>
    </row>
    <row r="17" spans="1:36" s="203" customFormat="1" ht="3.75" customHeight="1">
      <c r="A17" s="24"/>
      <c r="B17" s="423"/>
      <c r="C17" s="424"/>
      <c r="D17" s="424"/>
      <c r="E17" s="424"/>
      <c r="F17" s="424"/>
      <c r="G17" s="424"/>
      <c r="H17" s="424"/>
      <c r="I17" s="424"/>
      <c r="J17" s="424"/>
      <c r="K17" s="424"/>
      <c r="L17" s="424"/>
      <c r="M17" s="424"/>
      <c r="N17" s="424"/>
      <c r="O17" s="424"/>
      <c r="P17" s="424"/>
      <c r="Q17" s="424"/>
      <c r="R17" s="424"/>
      <c r="S17" s="424"/>
      <c r="T17" s="424"/>
      <c r="U17" s="424"/>
      <c r="V17" s="424"/>
      <c r="W17" s="424"/>
      <c r="X17" s="424"/>
      <c r="Y17" s="424"/>
      <c r="Z17" s="424"/>
      <c r="AA17" s="424"/>
      <c r="AB17" s="424"/>
      <c r="AC17" s="424"/>
      <c r="AD17" s="425"/>
      <c r="AE17" s="25"/>
      <c r="AF17" s="349"/>
      <c r="AH17" s="43" t="s">
        <v>432</v>
      </c>
      <c r="AI17" s="156" t="s">
        <v>433</v>
      </c>
      <c r="AJ17" s="204"/>
    </row>
    <row r="18" spans="1:36" s="203" customFormat="1" ht="18" customHeight="1">
      <c r="A18" s="24"/>
      <c r="B18" s="426" t="s">
        <v>9</v>
      </c>
      <c r="C18" s="427"/>
      <c r="D18" s="427"/>
      <c r="E18" s="427"/>
      <c r="F18" s="427"/>
      <c r="G18" s="427"/>
      <c r="H18" s="427"/>
      <c r="I18" s="427"/>
      <c r="J18" s="427"/>
      <c r="K18" s="427"/>
      <c r="L18" s="427"/>
      <c r="M18" s="427"/>
      <c r="N18" s="427"/>
      <c r="O18" s="427"/>
      <c r="P18" s="427"/>
      <c r="Q18" s="427"/>
      <c r="R18" s="427"/>
      <c r="S18" s="427"/>
      <c r="T18" s="427"/>
      <c r="U18" s="427"/>
      <c r="V18" s="427"/>
      <c r="W18" s="427"/>
      <c r="X18" s="427"/>
      <c r="Y18" s="427"/>
      <c r="Z18" s="427"/>
      <c r="AA18" s="427"/>
      <c r="AB18" s="427"/>
      <c r="AC18" s="427"/>
      <c r="AD18" s="428"/>
      <c r="AE18" s="25"/>
      <c r="AF18" s="349"/>
      <c r="AH18" s="43" t="s">
        <v>434</v>
      </c>
      <c r="AI18" s="156" t="s">
        <v>435</v>
      </c>
      <c r="AJ18" s="204"/>
    </row>
    <row r="19" spans="1:36" s="203" customFormat="1" ht="51" customHeight="1" thickBot="1">
      <c r="A19" s="24"/>
      <c r="B19" s="219"/>
      <c r="C19" s="429" t="s">
        <v>10</v>
      </c>
      <c r="D19" s="429"/>
      <c r="E19" s="429"/>
      <c r="F19" s="429"/>
      <c r="G19" s="429"/>
      <c r="H19" s="429"/>
      <c r="I19" s="429"/>
      <c r="J19" s="429"/>
      <c r="K19" s="429"/>
      <c r="L19" s="429"/>
      <c r="M19" s="429"/>
      <c r="N19" s="429"/>
      <c r="O19" s="429"/>
      <c r="P19" s="429"/>
      <c r="Q19" s="429"/>
      <c r="R19" s="429"/>
      <c r="S19" s="429"/>
      <c r="T19" s="429"/>
      <c r="U19" s="429"/>
      <c r="V19" s="429"/>
      <c r="W19" s="429"/>
      <c r="X19" s="429"/>
      <c r="Y19" s="429"/>
      <c r="Z19" s="429"/>
      <c r="AA19" s="429"/>
      <c r="AB19" s="429"/>
      <c r="AC19" s="429"/>
      <c r="AD19" s="430"/>
      <c r="AE19" s="25"/>
      <c r="AF19" s="349"/>
      <c r="AH19" s="43" t="s">
        <v>436</v>
      </c>
      <c r="AI19" s="156" t="s">
        <v>437</v>
      </c>
      <c r="AJ19" s="204"/>
    </row>
    <row r="20" spans="1:36" s="203" customFormat="1" ht="15.75" thickBot="1">
      <c r="A20" s="19"/>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20"/>
      <c r="AF20" s="349"/>
      <c r="AH20" s="43" t="s">
        <v>438</v>
      </c>
      <c r="AI20" s="156" t="s">
        <v>439</v>
      </c>
      <c r="AJ20" s="204"/>
    </row>
    <row r="21" spans="1:36" s="203" customFormat="1" ht="3" customHeight="1">
      <c r="A21" s="19"/>
      <c r="B21" s="220"/>
      <c r="C21" s="221"/>
      <c r="D21" s="221"/>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2"/>
      <c r="AE21" s="20"/>
      <c r="AF21" s="349"/>
      <c r="AH21" s="43" t="s">
        <v>440</v>
      </c>
      <c r="AI21" s="156" t="s">
        <v>441</v>
      </c>
      <c r="AJ21" s="204"/>
    </row>
    <row r="22" spans="1:36" s="203" customFormat="1" ht="19.5">
      <c r="A22" s="19"/>
      <c r="B22" s="223" t="s">
        <v>11</v>
      </c>
      <c r="C22" s="224"/>
      <c r="D22" s="224"/>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2"/>
      <c r="AE22" s="20"/>
      <c r="AF22" s="349"/>
      <c r="AH22" s="43" t="s">
        <v>442</v>
      </c>
      <c r="AI22" s="156" t="s">
        <v>443</v>
      </c>
      <c r="AJ22" s="204"/>
    </row>
    <row r="23" spans="1:36" s="203" customFormat="1" ht="5.0999999999999996" customHeight="1">
      <c r="A23" s="24"/>
      <c r="B23" s="12"/>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4"/>
      <c r="AE23" s="25"/>
      <c r="AF23" s="349"/>
      <c r="AH23" s="43" t="s">
        <v>444</v>
      </c>
      <c r="AI23" s="156" t="s">
        <v>445</v>
      </c>
      <c r="AJ23" s="204"/>
    </row>
    <row r="24" spans="1:36" s="228" customFormat="1" ht="55.5" customHeight="1">
      <c r="A24" s="225"/>
      <c r="B24" s="220"/>
      <c r="C24" s="408" t="s">
        <v>257</v>
      </c>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c r="AB24" s="408"/>
      <c r="AC24" s="408"/>
      <c r="AD24" s="226"/>
      <c r="AE24" s="227"/>
      <c r="AF24" s="350"/>
      <c r="AH24" s="43" t="s">
        <v>446</v>
      </c>
      <c r="AI24" s="156" t="s">
        <v>447</v>
      </c>
      <c r="AJ24" s="204"/>
    </row>
    <row r="25" spans="1:36" s="228" customFormat="1" ht="3" customHeight="1">
      <c r="A25" s="225"/>
      <c r="B25" s="22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226"/>
      <c r="AE25" s="227"/>
      <c r="AF25" s="350"/>
      <c r="AH25" s="43" t="s">
        <v>448</v>
      </c>
      <c r="AI25" s="156" t="s">
        <v>449</v>
      </c>
      <c r="AJ25" s="204"/>
    </row>
    <row r="26" spans="1:36" s="228" customFormat="1" ht="52.5" customHeight="1">
      <c r="A26" s="225"/>
      <c r="B26" s="220"/>
      <c r="C26" s="408" t="s">
        <v>258</v>
      </c>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c r="AB26" s="408"/>
      <c r="AC26" s="408"/>
      <c r="AD26" s="226"/>
      <c r="AE26" s="227"/>
      <c r="AF26" s="350"/>
      <c r="AH26" s="43" t="s">
        <v>450</v>
      </c>
      <c r="AI26" s="156" t="s">
        <v>451</v>
      </c>
      <c r="AJ26" s="204"/>
    </row>
    <row r="27" spans="1:36" s="228" customFormat="1" ht="3" customHeight="1">
      <c r="A27" s="225"/>
      <c r="B27" s="22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226"/>
      <c r="AE27" s="227"/>
      <c r="AF27" s="350"/>
      <c r="AH27" s="43" t="s">
        <v>452</v>
      </c>
      <c r="AI27" s="156" t="s">
        <v>453</v>
      </c>
      <c r="AJ27" s="204"/>
    </row>
    <row r="28" spans="1:36" s="228" customFormat="1" ht="15" customHeight="1">
      <c r="A28" s="225"/>
      <c r="B28" s="220"/>
      <c r="C28" s="408" t="s">
        <v>259</v>
      </c>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c r="AB28" s="408"/>
      <c r="AC28" s="408"/>
      <c r="AD28" s="226"/>
      <c r="AE28" s="227"/>
      <c r="AF28" s="350"/>
      <c r="AH28" s="43" t="s">
        <v>454</v>
      </c>
      <c r="AI28" s="156" t="s">
        <v>455</v>
      </c>
      <c r="AJ28" s="204"/>
    </row>
    <row r="29" spans="1:36" s="228" customFormat="1" ht="3" customHeight="1">
      <c r="A29" s="225"/>
      <c r="B29" s="22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226"/>
      <c r="AE29" s="227"/>
      <c r="AF29" s="350"/>
      <c r="AH29" s="43" t="s">
        <v>456</v>
      </c>
      <c r="AI29" s="156" t="s">
        <v>457</v>
      </c>
      <c r="AJ29" s="204"/>
    </row>
    <row r="30" spans="1:36" s="228" customFormat="1" ht="54" customHeight="1">
      <c r="A30" s="225"/>
      <c r="B30" s="220"/>
      <c r="C30" s="408" t="s">
        <v>260</v>
      </c>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c r="AB30" s="408"/>
      <c r="AC30" s="408"/>
      <c r="AD30" s="226"/>
      <c r="AE30" s="227"/>
      <c r="AF30" s="350"/>
      <c r="AH30" s="43" t="s">
        <v>458</v>
      </c>
      <c r="AI30" s="156" t="s">
        <v>459</v>
      </c>
      <c r="AJ30" s="204"/>
    </row>
    <row r="31" spans="1:36" s="228" customFormat="1" ht="3" customHeight="1">
      <c r="A31" s="225"/>
      <c r="B31" s="22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226"/>
      <c r="AE31" s="227"/>
      <c r="AF31" s="350"/>
      <c r="AH31" s="43" t="s">
        <v>460</v>
      </c>
      <c r="AI31" s="156" t="s">
        <v>461</v>
      </c>
      <c r="AJ31" s="204"/>
    </row>
    <row r="32" spans="1:36" s="228" customFormat="1" ht="42" customHeight="1">
      <c r="A32" s="225"/>
      <c r="B32" s="220"/>
      <c r="C32" s="408" t="s">
        <v>261</v>
      </c>
      <c r="D32" s="408"/>
      <c r="E32" s="408"/>
      <c r="F32" s="408"/>
      <c r="G32" s="408"/>
      <c r="H32" s="408"/>
      <c r="I32" s="408"/>
      <c r="J32" s="408"/>
      <c r="K32" s="408"/>
      <c r="L32" s="408"/>
      <c r="M32" s="408"/>
      <c r="N32" s="408"/>
      <c r="O32" s="408"/>
      <c r="P32" s="408"/>
      <c r="Q32" s="408"/>
      <c r="R32" s="408"/>
      <c r="S32" s="408"/>
      <c r="T32" s="408"/>
      <c r="U32" s="408"/>
      <c r="V32" s="408"/>
      <c r="W32" s="408"/>
      <c r="X32" s="408"/>
      <c r="Y32" s="408"/>
      <c r="Z32" s="408"/>
      <c r="AA32" s="408"/>
      <c r="AB32" s="408"/>
      <c r="AC32" s="408"/>
      <c r="AD32" s="226"/>
      <c r="AE32" s="227"/>
      <c r="AF32" s="350"/>
      <c r="AH32" s="43" t="s">
        <v>462</v>
      </c>
      <c r="AI32" s="156" t="s">
        <v>463</v>
      </c>
      <c r="AJ32" s="230"/>
    </row>
    <row r="33" spans="1:36" s="228" customFormat="1" ht="3" customHeight="1">
      <c r="A33" s="225"/>
      <c r="B33" s="22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226"/>
      <c r="AE33" s="227"/>
      <c r="AF33" s="350"/>
      <c r="AH33" s="43" t="s">
        <v>464</v>
      </c>
      <c r="AI33" s="156" t="s">
        <v>465</v>
      </c>
      <c r="AJ33" s="230"/>
    </row>
    <row r="34" spans="1:36" s="228" customFormat="1" ht="85.5" customHeight="1">
      <c r="A34" s="225"/>
      <c r="B34" s="220"/>
      <c r="C34" s="408" t="s">
        <v>262</v>
      </c>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c r="AB34" s="408"/>
      <c r="AC34" s="408"/>
      <c r="AD34" s="226"/>
      <c r="AE34" s="227"/>
      <c r="AF34" s="350"/>
      <c r="AI34" s="203"/>
      <c r="AJ34" s="204"/>
    </row>
    <row r="35" spans="1:36" s="228" customFormat="1" ht="3" customHeight="1">
      <c r="A35" s="225"/>
      <c r="B35" s="220"/>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226"/>
      <c r="AE35" s="227"/>
      <c r="AF35" s="350"/>
      <c r="AI35" s="229"/>
      <c r="AJ35" s="230"/>
    </row>
    <row r="36" spans="1:36" s="228" customFormat="1" ht="96" customHeight="1">
      <c r="A36" s="225"/>
      <c r="B36" s="231"/>
      <c r="C36" s="414" t="s">
        <v>263</v>
      </c>
      <c r="D36" s="414"/>
      <c r="E36" s="414"/>
      <c r="F36" s="414"/>
      <c r="G36" s="414"/>
      <c r="H36" s="414"/>
      <c r="I36" s="414"/>
      <c r="J36" s="414"/>
      <c r="K36" s="414"/>
      <c r="L36" s="414"/>
      <c r="M36" s="414"/>
      <c r="N36" s="414"/>
      <c r="O36" s="414"/>
      <c r="P36" s="414"/>
      <c r="Q36" s="414"/>
      <c r="R36" s="414"/>
      <c r="S36" s="414"/>
      <c r="T36" s="414"/>
      <c r="U36" s="414"/>
      <c r="V36" s="414"/>
      <c r="W36" s="414"/>
      <c r="X36" s="414"/>
      <c r="Y36" s="414"/>
      <c r="Z36" s="414"/>
      <c r="AA36" s="414"/>
      <c r="AB36" s="414"/>
      <c r="AC36" s="414"/>
      <c r="AD36" s="232"/>
      <c r="AE36" s="225"/>
      <c r="AF36" s="350"/>
      <c r="AI36" s="229"/>
      <c r="AJ36" s="230"/>
    </row>
    <row r="37" spans="1:36" s="228" customFormat="1" ht="3" customHeight="1">
      <c r="A37" s="225"/>
      <c r="B37" s="22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226"/>
      <c r="AE37" s="227"/>
      <c r="AF37" s="350"/>
      <c r="AI37" s="229"/>
      <c r="AJ37" s="230"/>
    </row>
    <row r="38" spans="1:36" s="228" customFormat="1" ht="54" customHeight="1">
      <c r="A38" s="225"/>
      <c r="B38" s="231"/>
      <c r="C38" s="414" t="s">
        <v>264</v>
      </c>
      <c r="D38" s="414"/>
      <c r="E38" s="414"/>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232"/>
      <c r="AE38" s="225"/>
      <c r="AF38" s="350"/>
      <c r="AI38" s="229"/>
      <c r="AJ38" s="230"/>
    </row>
    <row r="39" spans="1:36" s="228" customFormat="1" ht="3" customHeight="1">
      <c r="A39" s="225"/>
      <c r="B39" s="231"/>
      <c r="C39" s="233"/>
      <c r="D39" s="233"/>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2"/>
      <c r="AE39" s="225"/>
      <c r="AF39" s="350"/>
      <c r="AI39" s="229"/>
      <c r="AJ39" s="230"/>
    </row>
    <row r="40" spans="1:36" s="228" customFormat="1" ht="68.25" customHeight="1">
      <c r="A40" s="225"/>
      <c r="B40" s="231"/>
      <c r="C40" s="408" t="s">
        <v>12</v>
      </c>
      <c r="D40" s="415"/>
      <c r="E40" s="415"/>
      <c r="F40" s="415"/>
      <c r="G40" s="415"/>
      <c r="H40" s="415"/>
      <c r="I40" s="415"/>
      <c r="J40" s="415"/>
      <c r="K40" s="415"/>
      <c r="L40" s="415"/>
      <c r="M40" s="415"/>
      <c r="N40" s="415"/>
      <c r="O40" s="415"/>
      <c r="P40" s="415"/>
      <c r="Q40" s="415"/>
      <c r="R40" s="415"/>
      <c r="S40" s="415"/>
      <c r="T40" s="415"/>
      <c r="U40" s="415"/>
      <c r="V40" s="415"/>
      <c r="W40" s="415"/>
      <c r="X40" s="415"/>
      <c r="Y40" s="415"/>
      <c r="Z40" s="415"/>
      <c r="AA40" s="415"/>
      <c r="AB40" s="415"/>
      <c r="AC40" s="415"/>
      <c r="AD40" s="232"/>
      <c r="AE40" s="225"/>
      <c r="AF40" s="350"/>
      <c r="AI40" s="229"/>
      <c r="AJ40" s="230"/>
    </row>
    <row r="41" spans="1:36" s="228" customFormat="1" ht="3" customHeight="1">
      <c r="A41" s="225"/>
      <c r="B41" s="231"/>
      <c r="C41" s="15"/>
      <c r="D41" s="234"/>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2"/>
      <c r="AE41" s="225"/>
      <c r="AF41" s="350"/>
      <c r="AI41" s="229"/>
      <c r="AJ41" s="230"/>
    </row>
    <row r="42" spans="1:36" s="228" customFormat="1" ht="15.75" customHeight="1">
      <c r="A42" s="225"/>
      <c r="B42" s="231"/>
      <c r="C42" s="414" t="s">
        <v>265</v>
      </c>
      <c r="D42" s="414"/>
      <c r="E42" s="414"/>
      <c r="F42" s="414"/>
      <c r="G42" s="414"/>
      <c r="H42" s="414"/>
      <c r="I42" s="414"/>
      <c r="J42" s="414"/>
      <c r="K42" s="414"/>
      <c r="L42" s="414"/>
      <c r="M42" s="414"/>
      <c r="N42" s="414"/>
      <c r="O42" s="414"/>
      <c r="P42" s="414"/>
      <c r="Q42" s="414"/>
      <c r="R42" s="414"/>
      <c r="S42" s="414"/>
      <c r="T42" s="414"/>
      <c r="U42" s="414"/>
      <c r="V42" s="414"/>
      <c r="W42" s="414"/>
      <c r="X42" s="414"/>
      <c r="Y42" s="414"/>
      <c r="Z42" s="414"/>
      <c r="AA42" s="414"/>
      <c r="AB42" s="414"/>
      <c r="AC42" s="414"/>
      <c r="AD42" s="232"/>
      <c r="AE42" s="225"/>
      <c r="AF42" s="350"/>
      <c r="AI42" s="229"/>
      <c r="AJ42" s="230"/>
    </row>
    <row r="43" spans="1:36" s="228" customFormat="1" ht="3" customHeight="1">
      <c r="A43" s="225"/>
      <c r="B43" s="231"/>
      <c r="C43" s="233"/>
      <c r="D43" s="233"/>
      <c r="E43" s="233"/>
      <c r="F43" s="233"/>
      <c r="G43" s="233"/>
      <c r="H43" s="233"/>
      <c r="I43" s="233"/>
      <c r="J43" s="233"/>
      <c r="K43" s="233"/>
      <c r="L43" s="233"/>
      <c r="M43" s="233"/>
      <c r="N43" s="233"/>
      <c r="O43" s="233"/>
      <c r="P43" s="233"/>
      <c r="Q43" s="233"/>
      <c r="R43" s="233"/>
      <c r="S43" s="233"/>
      <c r="T43" s="233"/>
      <c r="U43" s="233"/>
      <c r="V43" s="233"/>
      <c r="W43" s="233"/>
      <c r="X43" s="233"/>
      <c r="Y43" s="233"/>
      <c r="Z43" s="233"/>
      <c r="AA43" s="233"/>
      <c r="AB43" s="233"/>
      <c r="AC43" s="233"/>
      <c r="AD43" s="232"/>
      <c r="AE43" s="225"/>
      <c r="AF43" s="350"/>
      <c r="AI43" s="229"/>
      <c r="AJ43" s="230"/>
    </row>
    <row r="44" spans="1:36" s="239" customFormat="1" ht="31.5" customHeight="1">
      <c r="A44" s="235"/>
      <c r="B44" s="236"/>
      <c r="C44" s="408" t="s">
        <v>266</v>
      </c>
      <c r="D44" s="408"/>
      <c r="E44" s="408"/>
      <c r="F44" s="408"/>
      <c r="G44" s="408"/>
      <c r="H44" s="408"/>
      <c r="I44" s="408"/>
      <c r="J44" s="408"/>
      <c r="K44" s="408"/>
      <c r="L44" s="408"/>
      <c r="M44" s="408"/>
      <c r="N44" s="408"/>
      <c r="O44" s="408"/>
      <c r="P44" s="408"/>
      <c r="Q44" s="408"/>
      <c r="R44" s="408"/>
      <c r="S44" s="408"/>
      <c r="T44" s="408"/>
      <c r="U44" s="408"/>
      <c r="V44" s="408"/>
      <c r="W44" s="408"/>
      <c r="X44" s="408"/>
      <c r="Y44" s="408"/>
      <c r="Z44" s="408"/>
      <c r="AA44" s="408"/>
      <c r="AB44" s="408"/>
      <c r="AC44" s="408"/>
      <c r="AD44" s="237"/>
      <c r="AE44" s="235"/>
      <c r="AF44" s="350"/>
      <c r="AI44" s="238"/>
      <c r="AJ44" s="238"/>
    </row>
    <row r="45" spans="1:36" s="239" customFormat="1" ht="4.5" customHeight="1">
      <c r="A45" s="235"/>
      <c r="B45" s="236"/>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237"/>
      <c r="AE45" s="235"/>
      <c r="AF45" s="350"/>
      <c r="AI45" s="238"/>
      <c r="AJ45" s="238"/>
    </row>
    <row r="46" spans="1:36" s="239" customFormat="1" ht="27.75" customHeight="1">
      <c r="A46" s="235"/>
      <c r="B46" s="236"/>
      <c r="C46" s="408" t="s">
        <v>253</v>
      </c>
      <c r="D46" s="408"/>
      <c r="E46" s="408"/>
      <c r="F46" s="408"/>
      <c r="G46" s="408"/>
      <c r="H46" s="408"/>
      <c r="I46" s="408"/>
      <c r="J46" s="408"/>
      <c r="K46" s="408"/>
      <c r="L46" s="408"/>
      <c r="M46" s="408"/>
      <c r="N46" s="408"/>
      <c r="O46" s="408"/>
      <c r="P46" s="408"/>
      <c r="Q46" s="408"/>
      <c r="R46" s="408"/>
      <c r="S46" s="408"/>
      <c r="T46" s="408"/>
      <c r="U46" s="408"/>
      <c r="V46" s="408"/>
      <c r="W46" s="408"/>
      <c r="X46" s="408"/>
      <c r="Y46" s="408"/>
      <c r="Z46" s="408"/>
      <c r="AA46" s="408"/>
      <c r="AB46" s="408"/>
      <c r="AC46" s="408"/>
      <c r="AD46" s="237"/>
      <c r="AE46" s="235"/>
      <c r="AF46" s="350"/>
      <c r="AI46" s="238"/>
      <c r="AJ46" s="238"/>
    </row>
    <row r="47" spans="1:36" s="239" customFormat="1" ht="3" customHeight="1">
      <c r="A47" s="235"/>
      <c r="B47" s="236"/>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c r="AB47" s="408"/>
      <c r="AC47" s="408"/>
      <c r="AD47" s="237"/>
      <c r="AE47" s="235"/>
      <c r="AF47" s="350"/>
      <c r="AI47" s="238"/>
      <c r="AJ47" s="238"/>
    </row>
    <row r="48" spans="1:36" s="239" customFormat="1" ht="42" customHeight="1">
      <c r="A48" s="235"/>
      <c r="B48" s="236"/>
      <c r="C48" s="408" t="s">
        <v>267</v>
      </c>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c r="AB48" s="408"/>
      <c r="AC48" s="408"/>
      <c r="AD48" s="237"/>
      <c r="AE48" s="235"/>
      <c r="AF48" s="350"/>
      <c r="AI48" s="238"/>
      <c r="AJ48" s="238"/>
    </row>
    <row r="49" spans="1:36" s="239" customFormat="1" ht="3" customHeight="1">
      <c r="A49" s="235"/>
      <c r="B49" s="236"/>
      <c r="C49" s="408"/>
      <c r="D49" s="408"/>
      <c r="E49" s="408"/>
      <c r="F49" s="408"/>
      <c r="G49" s="408"/>
      <c r="H49" s="408"/>
      <c r="I49" s="408"/>
      <c r="J49" s="408"/>
      <c r="K49" s="408"/>
      <c r="L49" s="408"/>
      <c r="M49" s="408"/>
      <c r="N49" s="408"/>
      <c r="O49" s="408"/>
      <c r="P49" s="408"/>
      <c r="Q49" s="408"/>
      <c r="R49" s="408"/>
      <c r="S49" s="408"/>
      <c r="T49" s="408"/>
      <c r="U49" s="408"/>
      <c r="V49" s="408"/>
      <c r="W49" s="408"/>
      <c r="X49" s="408"/>
      <c r="Y49" s="408"/>
      <c r="Z49" s="408"/>
      <c r="AA49" s="408"/>
      <c r="AB49" s="408"/>
      <c r="AC49" s="408"/>
      <c r="AD49" s="237"/>
      <c r="AE49" s="235"/>
      <c r="AF49" s="350"/>
      <c r="AI49" s="238"/>
      <c r="AJ49" s="238"/>
    </row>
    <row r="50" spans="1:36" s="239" customFormat="1" ht="41.25" customHeight="1">
      <c r="A50" s="235"/>
      <c r="B50" s="236"/>
      <c r="C50" s="408" t="s">
        <v>254</v>
      </c>
      <c r="D50" s="408"/>
      <c r="E50" s="408"/>
      <c r="F50" s="408"/>
      <c r="G50" s="408"/>
      <c r="H50" s="408"/>
      <c r="I50" s="408"/>
      <c r="J50" s="408"/>
      <c r="K50" s="408"/>
      <c r="L50" s="408"/>
      <c r="M50" s="408"/>
      <c r="N50" s="408"/>
      <c r="O50" s="408"/>
      <c r="P50" s="408"/>
      <c r="Q50" s="408"/>
      <c r="R50" s="408"/>
      <c r="S50" s="408"/>
      <c r="T50" s="408"/>
      <c r="U50" s="408"/>
      <c r="V50" s="408"/>
      <c r="W50" s="408"/>
      <c r="X50" s="408"/>
      <c r="Y50" s="408"/>
      <c r="Z50" s="408"/>
      <c r="AA50" s="408"/>
      <c r="AB50" s="408"/>
      <c r="AC50" s="408"/>
      <c r="AD50" s="237"/>
      <c r="AE50" s="235"/>
      <c r="AF50" s="350"/>
      <c r="AI50" s="238"/>
      <c r="AJ50" s="238"/>
    </row>
    <row r="51" spans="1:36" s="239" customFormat="1" ht="3.75" customHeight="1">
      <c r="A51" s="235"/>
      <c r="B51" s="236"/>
      <c r="C51" s="408"/>
      <c r="D51" s="408"/>
      <c r="E51" s="408"/>
      <c r="F51" s="408"/>
      <c r="G51" s="408"/>
      <c r="H51" s="408"/>
      <c r="I51" s="408"/>
      <c r="J51" s="408"/>
      <c r="K51" s="408"/>
      <c r="L51" s="408"/>
      <c r="M51" s="408"/>
      <c r="N51" s="408"/>
      <c r="O51" s="408"/>
      <c r="P51" s="408"/>
      <c r="Q51" s="408"/>
      <c r="R51" s="408"/>
      <c r="S51" s="408"/>
      <c r="T51" s="408"/>
      <c r="U51" s="408"/>
      <c r="V51" s="408"/>
      <c r="W51" s="408"/>
      <c r="X51" s="408"/>
      <c r="Y51" s="408"/>
      <c r="Z51" s="408"/>
      <c r="AA51" s="408"/>
      <c r="AB51" s="408"/>
      <c r="AC51" s="408"/>
      <c r="AD51" s="237"/>
      <c r="AE51" s="235"/>
      <c r="AF51" s="350"/>
      <c r="AI51" s="238"/>
      <c r="AJ51" s="238"/>
    </row>
    <row r="52" spans="1:36" s="239" customFormat="1" ht="14.25" customHeight="1">
      <c r="A52" s="235"/>
      <c r="B52" s="236"/>
      <c r="C52" s="408" t="s">
        <v>255</v>
      </c>
      <c r="D52" s="408"/>
      <c r="E52" s="408"/>
      <c r="F52" s="408"/>
      <c r="G52" s="408"/>
      <c r="H52" s="408"/>
      <c r="I52" s="408"/>
      <c r="J52" s="408"/>
      <c r="K52" s="408"/>
      <c r="L52" s="408"/>
      <c r="M52" s="408"/>
      <c r="N52" s="408"/>
      <c r="O52" s="408"/>
      <c r="P52" s="408"/>
      <c r="Q52" s="408"/>
      <c r="R52" s="408"/>
      <c r="S52" s="408"/>
      <c r="T52" s="408"/>
      <c r="U52" s="408"/>
      <c r="V52" s="408"/>
      <c r="W52" s="408"/>
      <c r="X52" s="408"/>
      <c r="Y52" s="408"/>
      <c r="Z52" s="408"/>
      <c r="AA52" s="408"/>
      <c r="AB52" s="408"/>
      <c r="AC52" s="408"/>
      <c r="AD52" s="237"/>
      <c r="AE52" s="235"/>
      <c r="AF52" s="350"/>
      <c r="AI52" s="238"/>
      <c r="AJ52" s="238"/>
    </row>
    <row r="53" spans="1:36" s="239" customFormat="1" ht="3" customHeight="1">
      <c r="A53" s="235"/>
      <c r="B53" s="236"/>
      <c r="C53" s="408"/>
      <c r="D53" s="408"/>
      <c r="E53" s="408"/>
      <c r="F53" s="408"/>
      <c r="G53" s="408"/>
      <c r="H53" s="408"/>
      <c r="I53" s="408"/>
      <c r="J53" s="408"/>
      <c r="K53" s="408"/>
      <c r="L53" s="408"/>
      <c r="M53" s="408"/>
      <c r="N53" s="408"/>
      <c r="O53" s="408"/>
      <c r="P53" s="408"/>
      <c r="Q53" s="408"/>
      <c r="R53" s="408"/>
      <c r="S53" s="408"/>
      <c r="T53" s="408"/>
      <c r="U53" s="408"/>
      <c r="V53" s="408"/>
      <c r="W53" s="408"/>
      <c r="X53" s="408"/>
      <c r="Y53" s="408"/>
      <c r="Z53" s="408"/>
      <c r="AA53" s="408"/>
      <c r="AB53" s="408"/>
      <c r="AC53" s="408"/>
      <c r="AD53" s="237"/>
      <c r="AE53" s="235"/>
      <c r="AF53" s="350"/>
      <c r="AI53" s="238"/>
      <c r="AJ53" s="238"/>
    </row>
    <row r="54" spans="1:36" s="243" customFormat="1" ht="146.25" customHeight="1">
      <c r="A54" s="240"/>
      <c r="B54" s="241"/>
      <c r="C54" s="408" t="s">
        <v>372</v>
      </c>
      <c r="D54" s="408"/>
      <c r="E54" s="408"/>
      <c r="F54" s="408"/>
      <c r="G54" s="408"/>
      <c r="H54" s="408"/>
      <c r="I54" s="408"/>
      <c r="J54" s="408"/>
      <c r="K54" s="408"/>
      <c r="L54" s="408"/>
      <c r="M54" s="408"/>
      <c r="N54" s="408"/>
      <c r="O54" s="408"/>
      <c r="P54" s="408"/>
      <c r="Q54" s="408"/>
      <c r="R54" s="408"/>
      <c r="S54" s="408"/>
      <c r="T54" s="408"/>
      <c r="U54" s="408"/>
      <c r="V54" s="408"/>
      <c r="W54" s="408"/>
      <c r="X54" s="408"/>
      <c r="Y54" s="408"/>
      <c r="Z54" s="408"/>
      <c r="AA54" s="408"/>
      <c r="AB54" s="408"/>
      <c r="AC54" s="408"/>
      <c r="AD54" s="242"/>
      <c r="AE54" s="240"/>
      <c r="AF54" s="351"/>
      <c r="AH54" s="239"/>
      <c r="AI54" s="238"/>
      <c r="AJ54" s="238"/>
    </row>
    <row r="55" spans="1:36" s="243" customFormat="1" ht="3" customHeight="1">
      <c r="A55" s="240"/>
      <c r="B55" s="241"/>
      <c r="C55" s="332"/>
      <c r="D55" s="332"/>
      <c r="E55" s="332"/>
      <c r="F55" s="332"/>
      <c r="G55" s="332"/>
      <c r="H55" s="332"/>
      <c r="I55" s="332"/>
      <c r="J55" s="332"/>
      <c r="K55" s="332"/>
      <c r="L55" s="332"/>
      <c r="M55" s="332"/>
      <c r="N55" s="332"/>
      <c r="O55" s="332"/>
      <c r="P55" s="332"/>
      <c r="Q55" s="332"/>
      <c r="R55" s="332"/>
      <c r="S55" s="332"/>
      <c r="T55" s="332"/>
      <c r="U55" s="332"/>
      <c r="V55" s="332"/>
      <c r="W55" s="332"/>
      <c r="X55" s="332"/>
      <c r="Y55" s="332"/>
      <c r="Z55" s="332"/>
      <c r="AA55" s="332"/>
      <c r="AB55" s="332"/>
      <c r="AC55" s="332"/>
      <c r="AD55" s="242"/>
      <c r="AE55" s="240"/>
      <c r="AF55" s="351"/>
      <c r="AH55" s="239"/>
      <c r="AI55" s="238"/>
      <c r="AJ55" s="238"/>
    </row>
    <row r="56" spans="1:36" s="243" customFormat="1" ht="81" customHeight="1">
      <c r="A56" s="240"/>
      <c r="B56" s="241"/>
      <c r="C56" s="408" t="s">
        <v>373</v>
      </c>
      <c r="D56" s="408"/>
      <c r="E56" s="408"/>
      <c r="F56" s="408"/>
      <c r="G56" s="408"/>
      <c r="H56" s="408"/>
      <c r="I56" s="408"/>
      <c r="J56" s="408"/>
      <c r="K56" s="408"/>
      <c r="L56" s="408"/>
      <c r="M56" s="408"/>
      <c r="N56" s="408"/>
      <c r="O56" s="408"/>
      <c r="P56" s="408"/>
      <c r="Q56" s="408"/>
      <c r="R56" s="408"/>
      <c r="S56" s="408"/>
      <c r="T56" s="408"/>
      <c r="U56" s="408"/>
      <c r="V56" s="408"/>
      <c r="W56" s="408"/>
      <c r="X56" s="408"/>
      <c r="Y56" s="408"/>
      <c r="Z56" s="408"/>
      <c r="AA56" s="408"/>
      <c r="AB56" s="408"/>
      <c r="AC56" s="408"/>
      <c r="AD56" s="242"/>
      <c r="AE56" s="240"/>
      <c r="AF56" s="351"/>
      <c r="AH56" s="239"/>
      <c r="AI56" s="238"/>
      <c r="AJ56" s="238"/>
    </row>
    <row r="57" spans="1:36" s="336" customFormat="1" ht="3" customHeight="1">
      <c r="A57" s="235"/>
      <c r="B57" s="334"/>
      <c r="C57" s="332"/>
      <c r="D57" s="332"/>
      <c r="E57" s="332"/>
      <c r="F57" s="332"/>
      <c r="G57" s="332"/>
      <c r="H57" s="332"/>
      <c r="I57" s="332"/>
      <c r="J57" s="332"/>
      <c r="K57" s="332"/>
      <c r="L57" s="332"/>
      <c r="M57" s="332"/>
      <c r="N57" s="332"/>
      <c r="O57" s="332"/>
      <c r="P57" s="332"/>
      <c r="Q57" s="332"/>
      <c r="R57" s="332"/>
      <c r="S57" s="332"/>
      <c r="T57" s="332"/>
      <c r="U57" s="332"/>
      <c r="V57" s="332"/>
      <c r="W57" s="332"/>
      <c r="X57" s="332"/>
      <c r="Y57" s="332"/>
      <c r="Z57" s="332"/>
      <c r="AA57" s="332"/>
      <c r="AB57" s="332"/>
      <c r="AC57" s="332"/>
      <c r="AD57" s="335"/>
      <c r="AE57" s="235"/>
      <c r="AF57" s="352"/>
      <c r="AI57" s="239"/>
      <c r="AJ57" s="239"/>
    </row>
    <row r="58" spans="1:36" s="336" customFormat="1" ht="155.25" customHeight="1">
      <c r="A58" s="235"/>
      <c r="B58" s="334"/>
      <c r="C58" s="408" t="s">
        <v>377</v>
      </c>
      <c r="D58" s="408"/>
      <c r="E58" s="408"/>
      <c r="F58" s="408"/>
      <c r="G58" s="408"/>
      <c r="H58" s="408"/>
      <c r="I58" s="408"/>
      <c r="J58" s="408"/>
      <c r="K58" s="408"/>
      <c r="L58" s="408"/>
      <c r="M58" s="408"/>
      <c r="N58" s="408"/>
      <c r="O58" s="408"/>
      <c r="P58" s="408"/>
      <c r="Q58" s="408"/>
      <c r="R58" s="408"/>
      <c r="S58" s="408"/>
      <c r="T58" s="408"/>
      <c r="U58" s="408"/>
      <c r="V58" s="408"/>
      <c r="W58" s="408"/>
      <c r="X58" s="408"/>
      <c r="Y58" s="408"/>
      <c r="Z58" s="408"/>
      <c r="AA58" s="408"/>
      <c r="AB58" s="408"/>
      <c r="AC58" s="408"/>
      <c r="AD58" s="335"/>
      <c r="AE58" s="235"/>
      <c r="AF58" s="352"/>
      <c r="AI58" s="239"/>
      <c r="AJ58" s="239"/>
    </row>
    <row r="59" spans="1:36" s="336" customFormat="1" ht="79.5" customHeight="1">
      <c r="A59" s="235"/>
      <c r="B59" s="334"/>
      <c r="C59" s="408" t="s">
        <v>268</v>
      </c>
      <c r="D59" s="408"/>
      <c r="E59" s="408"/>
      <c r="F59" s="408"/>
      <c r="G59" s="408"/>
      <c r="H59" s="408"/>
      <c r="I59" s="408"/>
      <c r="J59" s="408"/>
      <c r="K59" s="408"/>
      <c r="L59" s="408"/>
      <c r="M59" s="408"/>
      <c r="N59" s="408"/>
      <c r="O59" s="408"/>
      <c r="P59" s="408"/>
      <c r="Q59" s="408"/>
      <c r="R59" s="408"/>
      <c r="S59" s="408"/>
      <c r="T59" s="408"/>
      <c r="U59" s="408"/>
      <c r="V59" s="408"/>
      <c r="W59" s="408"/>
      <c r="X59" s="408"/>
      <c r="Y59" s="408"/>
      <c r="Z59" s="408"/>
      <c r="AA59" s="408"/>
      <c r="AB59" s="408"/>
      <c r="AC59" s="408"/>
      <c r="AD59" s="335"/>
      <c r="AE59" s="235"/>
      <c r="AF59" s="352"/>
      <c r="AI59" s="239"/>
      <c r="AJ59" s="239"/>
    </row>
    <row r="60" spans="1:36" s="244" customFormat="1" ht="3" customHeight="1">
      <c r="A60" s="225"/>
      <c r="B60" s="220"/>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226"/>
      <c r="AE60" s="225"/>
      <c r="AF60" s="352"/>
      <c r="AI60" s="228"/>
      <c r="AJ60" s="228"/>
    </row>
    <row r="61" spans="1:36" s="244" customFormat="1" ht="67.5" customHeight="1" thickBot="1">
      <c r="A61" s="225"/>
      <c r="B61" s="245"/>
      <c r="C61" s="413" t="s">
        <v>256</v>
      </c>
      <c r="D61" s="413"/>
      <c r="E61" s="413"/>
      <c r="F61" s="413"/>
      <c r="G61" s="413"/>
      <c r="H61" s="413"/>
      <c r="I61" s="413"/>
      <c r="J61" s="413"/>
      <c r="K61" s="413"/>
      <c r="L61" s="413"/>
      <c r="M61" s="413"/>
      <c r="N61" s="413"/>
      <c r="O61" s="413"/>
      <c r="P61" s="413"/>
      <c r="Q61" s="413"/>
      <c r="R61" s="413"/>
      <c r="S61" s="413"/>
      <c r="T61" s="413"/>
      <c r="U61" s="413"/>
      <c r="V61" s="413"/>
      <c r="W61" s="413"/>
      <c r="X61" s="413"/>
      <c r="Y61" s="413"/>
      <c r="Z61" s="413"/>
      <c r="AA61" s="413"/>
      <c r="AB61" s="413"/>
      <c r="AC61" s="413"/>
      <c r="AD61" s="246"/>
      <c r="AE61" s="225"/>
      <c r="AF61" s="352"/>
      <c r="AI61" s="228"/>
      <c r="AJ61" s="228"/>
    </row>
    <row r="62" spans="1:36" s="203" customFormat="1" ht="3.4" customHeight="1">
      <c r="A62" s="24"/>
      <c r="B62" s="21"/>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3"/>
      <c r="AE62" s="25"/>
      <c r="AF62" s="349"/>
      <c r="AI62" s="247"/>
      <c r="AJ62" s="247"/>
    </row>
    <row r="63" spans="1:36" s="203" customFormat="1" ht="17.100000000000001" customHeight="1">
      <c r="A63" s="19"/>
      <c r="B63" s="12" t="s">
        <v>13</v>
      </c>
      <c r="C63" s="224"/>
      <c r="D63" s="224"/>
      <c r="E63" s="224"/>
      <c r="F63" s="224"/>
      <c r="G63" s="224"/>
      <c r="H63" s="224"/>
      <c r="I63" s="224"/>
      <c r="J63" s="224"/>
      <c r="K63" s="224"/>
      <c r="L63" s="224"/>
      <c r="M63" s="224"/>
      <c r="N63" s="224"/>
      <c r="O63" s="224"/>
      <c r="P63" s="224"/>
      <c r="Q63" s="224"/>
      <c r="R63" s="224"/>
      <c r="S63" s="224"/>
      <c r="T63" s="224"/>
      <c r="U63" s="224"/>
      <c r="V63" s="224"/>
      <c r="W63" s="224"/>
      <c r="X63" s="224"/>
      <c r="Y63" s="224"/>
      <c r="Z63" s="224"/>
      <c r="AA63" s="224"/>
      <c r="AB63" s="224"/>
      <c r="AC63" s="224"/>
      <c r="AD63" s="222"/>
      <c r="AE63" s="20"/>
      <c r="AF63" s="349"/>
      <c r="AI63" s="247"/>
      <c r="AJ63" s="247"/>
    </row>
    <row r="64" spans="1:36" s="250" customFormat="1" ht="53.25" customHeight="1">
      <c r="A64" s="24"/>
      <c r="B64" s="248"/>
      <c r="C64" s="408" t="s">
        <v>466</v>
      </c>
      <c r="D64" s="408"/>
      <c r="E64" s="408"/>
      <c r="F64" s="408"/>
      <c r="G64" s="408"/>
      <c r="H64" s="408"/>
      <c r="I64" s="408"/>
      <c r="J64" s="408"/>
      <c r="K64" s="408"/>
      <c r="L64" s="408"/>
      <c r="M64" s="408"/>
      <c r="N64" s="408"/>
      <c r="O64" s="408"/>
      <c r="P64" s="408"/>
      <c r="Q64" s="408"/>
      <c r="R64" s="408"/>
      <c r="S64" s="408"/>
      <c r="T64" s="408"/>
      <c r="U64" s="408"/>
      <c r="V64" s="408"/>
      <c r="W64" s="408"/>
      <c r="X64" s="408"/>
      <c r="Y64" s="408"/>
      <c r="Z64" s="408"/>
      <c r="AA64" s="408"/>
      <c r="AB64" s="408"/>
      <c r="AC64" s="408"/>
      <c r="AD64" s="249"/>
      <c r="AE64" s="24"/>
      <c r="AF64" s="353"/>
    </row>
    <row r="65" spans="1:36" s="250" customFormat="1" ht="14.25" customHeight="1">
      <c r="A65" s="17"/>
      <c r="B65" s="251"/>
      <c r="C65" s="411" t="str">
        <f>IF(J82="","",J82)</f>
        <v/>
      </c>
      <c r="D65" s="411"/>
      <c r="E65" s="411"/>
      <c r="F65" s="411"/>
      <c r="G65" s="411"/>
      <c r="H65" s="411"/>
      <c r="I65" s="411"/>
      <c r="J65" s="411"/>
      <c r="K65" s="411"/>
      <c r="L65" s="411"/>
      <c r="M65" s="411"/>
      <c r="N65" s="411"/>
      <c r="O65" s="411"/>
      <c r="P65" s="411"/>
      <c r="Q65" s="411"/>
      <c r="R65" s="411"/>
      <c r="S65" s="411"/>
      <c r="T65" s="411"/>
      <c r="U65" s="411"/>
      <c r="V65" s="411"/>
      <c r="W65" s="411"/>
      <c r="X65" s="411"/>
      <c r="Y65" s="411"/>
      <c r="Z65" s="411"/>
      <c r="AA65" s="411"/>
      <c r="AB65" s="411"/>
      <c r="AC65" s="411"/>
      <c r="AD65" s="252"/>
      <c r="AE65" s="17"/>
      <c r="AF65" s="353"/>
    </row>
    <row r="66" spans="1:36" s="250" customFormat="1" ht="15" customHeight="1">
      <c r="A66" s="24"/>
      <c r="B66" s="248"/>
      <c r="C66" s="412"/>
      <c r="D66" s="412"/>
      <c r="E66" s="412"/>
      <c r="F66" s="412"/>
      <c r="G66" s="412"/>
      <c r="H66" s="412"/>
      <c r="I66" s="412"/>
      <c r="J66" s="412"/>
      <c r="K66" s="412"/>
      <c r="L66" s="412"/>
      <c r="M66" s="412"/>
      <c r="N66" s="412"/>
      <c r="O66" s="412"/>
      <c r="P66" s="412"/>
      <c r="Q66" s="412"/>
      <c r="R66" s="412"/>
      <c r="S66" s="412"/>
      <c r="T66" s="412"/>
      <c r="U66" s="412"/>
      <c r="V66" s="412"/>
      <c r="W66" s="412"/>
      <c r="X66" s="412"/>
      <c r="Y66" s="412"/>
      <c r="Z66" s="412"/>
      <c r="AA66" s="412"/>
      <c r="AB66" s="412"/>
      <c r="AC66" s="412"/>
      <c r="AD66" s="249"/>
      <c r="AE66" s="24"/>
      <c r="AF66" s="353"/>
    </row>
    <row r="67" spans="1:36" s="250" customFormat="1" ht="63.75" customHeight="1">
      <c r="A67" s="24"/>
      <c r="B67" s="248"/>
      <c r="C67" s="408" t="s">
        <v>14</v>
      </c>
      <c r="D67" s="408"/>
      <c r="E67" s="408"/>
      <c r="F67" s="408"/>
      <c r="G67" s="408"/>
      <c r="H67" s="408"/>
      <c r="I67" s="408"/>
      <c r="J67" s="408"/>
      <c r="K67" s="408"/>
      <c r="L67" s="408"/>
      <c r="M67" s="408"/>
      <c r="N67" s="408"/>
      <c r="O67" s="408"/>
      <c r="P67" s="408"/>
      <c r="Q67" s="408"/>
      <c r="R67" s="408"/>
      <c r="S67" s="408"/>
      <c r="T67" s="408"/>
      <c r="U67" s="408"/>
      <c r="V67" s="408"/>
      <c r="W67" s="408"/>
      <c r="X67" s="408"/>
      <c r="Y67" s="408"/>
      <c r="Z67" s="408"/>
      <c r="AA67" s="408"/>
      <c r="AB67" s="408"/>
      <c r="AC67" s="408"/>
      <c r="AD67" s="249"/>
      <c r="AE67" s="24"/>
      <c r="AF67" s="353"/>
    </row>
    <row r="68" spans="1:36" s="250" customFormat="1" ht="28.5" customHeight="1">
      <c r="A68" s="24"/>
      <c r="B68" s="248"/>
      <c r="C68" s="408" t="s">
        <v>15</v>
      </c>
      <c r="D68" s="408"/>
      <c r="E68" s="408"/>
      <c r="F68" s="408"/>
      <c r="G68" s="408"/>
      <c r="H68" s="408"/>
      <c r="I68" s="408"/>
      <c r="J68" s="408"/>
      <c r="K68" s="408"/>
      <c r="L68" s="408"/>
      <c r="M68" s="408"/>
      <c r="N68" s="408"/>
      <c r="O68" s="408"/>
      <c r="P68" s="408"/>
      <c r="Q68" s="408"/>
      <c r="R68" s="408"/>
      <c r="S68" s="408"/>
      <c r="T68" s="408"/>
      <c r="U68" s="408"/>
      <c r="V68" s="408"/>
      <c r="W68" s="408"/>
      <c r="X68" s="408"/>
      <c r="Y68" s="408"/>
      <c r="Z68" s="408"/>
      <c r="AA68" s="408"/>
      <c r="AB68" s="408"/>
      <c r="AC68" s="408"/>
      <c r="AD68" s="249"/>
      <c r="AE68" s="24"/>
      <c r="AF68" s="353"/>
    </row>
    <row r="69" spans="1:36" s="250" customFormat="1" ht="15" customHeight="1">
      <c r="A69" s="24"/>
      <c r="B69" s="248"/>
      <c r="C69" s="253"/>
      <c r="D69" s="253"/>
      <c r="E69" s="253"/>
      <c r="F69" s="253"/>
      <c r="G69" s="253"/>
      <c r="H69" s="253"/>
      <c r="I69" s="253"/>
      <c r="J69" s="253"/>
      <c r="K69" s="253"/>
      <c r="L69" s="253"/>
      <c r="M69" s="253"/>
      <c r="N69" s="253"/>
      <c r="O69" s="253"/>
      <c r="P69" s="253"/>
      <c r="Q69" s="253"/>
      <c r="R69" s="253"/>
      <c r="S69" s="253"/>
      <c r="T69" s="253"/>
      <c r="U69" s="253"/>
      <c r="V69" s="253"/>
      <c r="W69" s="253"/>
      <c r="X69" s="253"/>
      <c r="Y69" s="253"/>
      <c r="Z69" s="253"/>
      <c r="AA69" s="253"/>
      <c r="AB69" s="253"/>
      <c r="AC69" s="253"/>
      <c r="AD69" s="249"/>
      <c r="AE69" s="24"/>
      <c r="AF69" s="353"/>
    </row>
    <row r="70" spans="1:36" s="250" customFormat="1" ht="15" customHeight="1">
      <c r="A70" s="24"/>
      <c r="B70" s="248"/>
      <c r="C70" s="254" t="s">
        <v>16</v>
      </c>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249"/>
      <c r="AE70" s="24"/>
      <c r="AF70" s="353"/>
      <c r="AI70" s="255"/>
      <c r="AJ70" s="255"/>
    </row>
    <row r="71" spans="1:36" s="250" customFormat="1" ht="40.5" customHeight="1">
      <c r="A71" s="24"/>
      <c r="B71" s="248"/>
      <c r="C71" s="15"/>
      <c r="D71" s="408" t="s">
        <v>467</v>
      </c>
      <c r="E71" s="408"/>
      <c r="F71" s="408"/>
      <c r="G71" s="408"/>
      <c r="H71" s="408"/>
      <c r="I71" s="408"/>
      <c r="J71" s="408"/>
      <c r="K71" s="408"/>
      <c r="L71" s="408"/>
      <c r="M71" s="408"/>
      <c r="N71" s="408"/>
      <c r="O71" s="408"/>
      <c r="P71" s="408"/>
      <c r="Q71" s="408"/>
      <c r="R71" s="408"/>
      <c r="S71" s="408"/>
      <c r="T71" s="408"/>
      <c r="U71" s="408"/>
      <c r="V71" s="408"/>
      <c r="W71" s="408"/>
      <c r="X71" s="408"/>
      <c r="Y71" s="408"/>
      <c r="Z71" s="408"/>
      <c r="AA71" s="408"/>
      <c r="AB71" s="408"/>
      <c r="AC71" s="408"/>
      <c r="AD71" s="249"/>
      <c r="AE71" s="24"/>
      <c r="AF71" s="353"/>
      <c r="AI71" s="255"/>
      <c r="AJ71" s="255"/>
    </row>
    <row r="72" spans="1:36" s="250" customFormat="1" ht="15" customHeight="1">
      <c r="A72" s="17"/>
      <c r="B72" s="251"/>
      <c r="C72" s="256"/>
      <c r="D72" s="409" t="str">
        <f>IF(J82="","",J82)</f>
        <v/>
      </c>
      <c r="E72" s="409"/>
      <c r="F72" s="409"/>
      <c r="G72" s="409"/>
      <c r="H72" s="409"/>
      <c r="I72" s="409"/>
      <c r="J72" s="409"/>
      <c r="K72" s="409"/>
      <c r="L72" s="409"/>
      <c r="M72" s="409"/>
      <c r="N72" s="409"/>
      <c r="O72" s="409"/>
      <c r="P72" s="409"/>
      <c r="Q72" s="409"/>
      <c r="R72" s="409"/>
      <c r="S72" s="409"/>
      <c r="T72" s="409"/>
      <c r="U72" s="409"/>
      <c r="V72" s="409"/>
      <c r="W72" s="409"/>
      <c r="X72" s="409"/>
      <c r="Y72" s="409"/>
      <c r="Z72" s="409"/>
      <c r="AA72" s="409"/>
      <c r="AB72" s="409"/>
      <c r="AC72" s="409"/>
      <c r="AD72" s="252"/>
      <c r="AE72" s="17"/>
      <c r="AF72" s="353"/>
      <c r="AI72" s="255"/>
      <c r="AJ72" s="255"/>
    </row>
    <row r="73" spans="1:36" s="250" customFormat="1" ht="15" customHeight="1">
      <c r="A73" s="24"/>
      <c r="B73" s="248"/>
      <c r="C73" s="253"/>
      <c r="D73" s="253"/>
      <c r="E73" s="253"/>
      <c r="F73" s="253"/>
      <c r="G73" s="253"/>
      <c r="H73" s="253"/>
      <c r="I73" s="253"/>
      <c r="J73" s="253"/>
      <c r="K73" s="253"/>
      <c r="L73" s="253"/>
      <c r="M73" s="253"/>
      <c r="N73" s="253"/>
      <c r="O73" s="253"/>
      <c r="P73" s="253"/>
      <c r="Q73" s="253"/>
      <c r="R73" s="253"/>
      <c r="S73" s="253"/>
      <c r="T73" s="253"/>
      <c r="U73" s="253"/>
      <c r="V73" s="253"/>
      <c r="W73" s="253"/>
      <c r="X73" s="253"/>
      <c r="Y73" s="253"/>
      <c r="Z73" s="253"/>
      <c r="AA73" s="253"/>
      <c r="AB73" s="253"/>
      <c r="AC73" s="253"/>
      <c r="AD73" s="249"/>
      <c r="AE73" s="24"/>
      <c r="AF73" s="353"/>
      <c r="AI73" s="255"/>
      <c r="AJ73" s="255"/>
    </row>
    <row r="74" spans="1:36" s="250" customFormat="1" ht="15" customHeight="1">
      <c r="A74" s="24"/>
      <c r="B74" s="248"/>
      <c r="C74" s="254" t="s">
        <v>17</v>
      </c>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249"/>
      <c r="AE74" s="24"/>
      <c r="AF74" s="353"/>
      <c r="AI74" s="255"/>
      <c r="AJ74" s="255"/>
    </row>
    <row r="75" spans="1:36" s="250" customFormat="1" ht="41.25" customHeight="1">
      <c r="A75" s="24"/>
      <c r="B75" s="248"/>
      <c r="C75" s="15"/>
      <c r="D75" s="408" t="s">
        <v>468</v>
      </c>
      <c r="E75" s="408"/>
      <c r="F75" s="408"/>
      <c r="G75" s="408"/>
      <c r="H75" s="408"/>
      <c r="I75" s="408"/>
      <c r="J75" s="408"/>
      <c r="K75" s="408"/>
      <c r="L75" s="408"/>
      <c r="M75" s="408"/>
      <c r="N75" s="408"/>
      <c r="O75" s="408"/>
      <c r="P75" s="408"/>
      <c r="Q75" s="408"/>
      <c r="R75" s="408"/>
      <c r="S75" s="408"/>
      <c r="T75" s="408"/>
      <c r="U75" s="408"/>
      <c r="V75" s="408"/>
      <c r="W75" s="408"/>
      <c r="X75" s="408"/>
      <c r="Y75" s="408"/>
      <c r="Z75" s="408"/>
      <c r="AA75" s="408"/>
      <c r="AB75" s="408"/>
      <c r="AC75" s="408"/>
      <c r="AD75" s="249"/>
      <c r="AE75" s="24"/>
      <c r="AF75" s="353"/>
      <c r="AI75" s="255"/>
      <c r="AJ75" s="255"/>
    </row>
    <row r="76" spans="1:36" s="255" customFormat="1" thickBot="1">
      <c r="A76" s="24"/>
      <c r="B76" s="257"/>
      <c r="C76" s="258"/>
      <c r="D76" s="258"/>
      <c r="E76" s="258"/>
      <c r="F76" s="258"/>
      <c r="G76" s="258"/>
      <c r="H76" s="258"/>
      <c r="I76" s="258"/>
      <c r="J76" s="258"/>
      <c r="K76" s="258"/>
      <c r="L76" s="258"/>
      <c r="M76" s="258"/>
      <c r="N76" s="258"/>
      <c r="O76" s="258"/>
      <c r="P76" s="258"/>
      <c r="Q76" s="258"/>
      <c r="R76" s="258"/>
      <c r="S76" s="258"/>
      <c r="T76" s="258"/>
      <c r="U76" s="258"/>
      <c r="V76" s="258"/>
      <c r="W76" s="258"/>
      <c r="X76" s="258"/>
      <c r="Y76" s="258"/>
      <c r="Z76" s="258"/>
      <c r="AA76" s="258"/>
      <c r="AB76" s="258"/>
      <c r="AC76" s="258"/>
      <c r="AD76" s="259"/>
      <c r="AE76" s="24"/>
      <c r="AF76" s="353"/>
    </row>
    <row r="77" spans="1:36" s="255" customFormat="1">
      <c r="A77" s="24"/>
      <c r="B77" s="260"/>
      <c r="C77" s="261"/>
      <c r="D77" s="261"/>
      <c r="E77" s="261"/>
      <c r="F77" s="261"/>
      <c r="G77" s="261"/>
      <c r="H77" s="261"/>
      <c r="I77" s="261"/>
      <c r="J77" s="261"/>
      <c r="K77" s="261"/>
      <c r="L77" s="261"/>
      <c r="M77" s="261"/>
      <c r="N77" s="261"/>
      <c r="O77" s="261"/>
      <c r="P77" s="261"/>
      <c r="Q77" s="261"/>
      <c r="R77" s="261"/>
      <c r="S77" s="261"/>
      <c r="T77" s="261"/>
      <c r="U77" s="261"/>
      <c r="V77" s="261"/>
      <c r="W77" s="261"/>
      <c r="X77" s="261"/>
      <c r="Y77" s="261"/>
      <c r="Z77" s="261"/>
      <c r="AA77" s="261"/>
      <c r="AB77" s="261"/>
      <c r="AC77" s="261"/>
      <c r="AD77" s="262"/>
      <c r="AE77" s="24"/>
      <c r="AF77" s="353"/>
    </row>
    <row r="78" spans="1:36" s="255" customFormat="1" ht="19.5">
      <c r="A78" s="19"/>
      <c r="B78" s="263" t="s">
        <v>18</v>
      </c>
      <c r="C78" s="264"/>
      <c r="D78" s="264"/>
      <c r="E78" s="264"/>
      <c r="F78" s="264"/>
      <c r="G78" s="264"/>
      <c r="H78" s="264"/>
      <c r="I78" s="264"/>
      <c r="J78" s="264"/>
      <c r="K78" s="264"/>
      <c r="L78" s="264"/>
      <c r="M78" s="264"/>
      <c r="N78" s="264"/>
      <c r="O78" s="264"/>
      <c r="P78" s="264"/>
      <c r="Q78" s="264"/>
      <c r="R78" s="264"/>
      <c r="S78" s="264"/>
      <c r="T78" s="264"/>
      <c r="U78" s="264"/>
      <c r="V78" s="264"/>
      <c r="W78" s="264"/>
      <c r="X78" s="264"/>
      <c r="Y78" s="264"/>
      <c r="Z78" s="264"/>
      <c r="AA78" s="264"/>
      <c r="AB78" s="264"/>
      <c r="AC78" s="264"/>
      <c r="AD78" s="265"/>
      <c r="AE78" s="19"/>
      <c r="AF78" s="353"/>
    </row>
    <row r="79" spans="1:36" s="255" customFormat="1">
      <c r="A79" s="24"/>
      <c r="B79" s="26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7"/>
      <c r="AE79" s="24"/>
      <c r="AF79" s="353"/>
    </row>
    <row r="80" spans="1:36" s="255" customFormat="1" ht="30" customHeight="1">
      <c r="A80" s="24"/>
      <c r="B80" s="268"/>
      <c r="C80" s="410" t="s">
        <v>19</v>
      </c>
      <c r="D80" s="410"/>
      <c r="E80" s="410"/>
      <c r="F80" s="410"/>
      <c r="G80" s="410"/>
      <c r="H80" s="410"/>
      <c r="I80" s="410"/>
      <c r="J80" s="410"/>
      <c r="K80" s="410"/>
      <c r="L80" s="410"/>
      <c r="M80" s="410"/>
      <c r="N80" s="410"/>
      <c r="O80" s="410"/>
      <c r="P80" s="410"/>
      <c r="Q80" s="410"/>
      <c r="R80" s="410"/>
      <c r="S80" s="410"/>
      <c r="T80" s="410"/>
      <c r="U80" s="410"/>
      <c r="V80" s="410"/>
      <c r="W80" s="410"/>
      <c r="X80" s="410"/>
      <c r="Y80" s="410"/>
      <c r="Z80" s="410"/>
      <c r="AA80" s="410"/>
      <c r="AB80" s="410"/>
      <c r="AC80" s="410"/>
      <c r="AD80" s="249"/>
      <c r="AE80" s="24"/>
      <c r="AF80" s="353"/>
    </row>
    <row r="81" spans="1:32" s="255" customFormat="1" ht="14.25">
      <c r="A81" s="24"/>
      <c r="B81" s="268"/>
      <c r="C81" s="15"/>
      <c r="D81" s="15"/>
      <c r="E81" s="406" t="s">
        <v>20</v>
      </c>
      <c r="F81" s="406"/>
      <c r="G81" s="406"/>
      <c r="H81" s="406"/>
      <c r="I81" s="406"/>
      <c r="J81" s="407"/>
      <c r="K81" s="407"/>
      <c r="L81" s="407"/>
      <c r="M81" s="407"/>
      <c r="N81" s="407"/>
      <c r="O81" s="407"/>
      <c r="P81" s="407"/>
      <c r="Q81" s="407"/>
      <c r="R81" s="407"/>
      <c r="S81" s="407"/>
      <c r="T81" s="407"/>
      <c r="U81" s="407"/>
      <c r="V81" s="407"/>
      <c r="W81" s="407"/>
      <c r="X81" s="407"/>
      <c r="Y81" s="407"/>
      <c r="Z81" s="407"/>
      <c r="AA81" s="407"/>
      <c r="AB81" s="407"/>
      <c r="AC81" s="407"/>
      <c r="AD81" s="249"/>
      <c r="AE81" s="24"/>
      <c r="AF81" s="353"/>
    </row>
    <row r="82" spans="1:32" s="255" customFormat="1" ht="15" customHeight="1">
      <c r="A82" s="24"/>
      <c r="B82" s="268"/>
      <c r="C82" s="15"/>
      <c r="D82" s="15"/>
      <c r="E82" s="406" t="s">
        <v>21</v>
      </c>
      <c r="F82" s="406"/>
      <c r="G82" s="406"/>
      <c r="H82" s="406"/>
      <c r="I82" s="406"/>
      <c r="J82" s="407"/>
      <c r="K82" s="407"/>
      <c r="L82" s="407"/>
      <c r="M82" s="407"/>
      <c r="N82" s="407"/>
      <c r="O82" s="407"/>
      <c r="P82" s="407"/>
      <c r="Q82" s="407"/>
      <c r="R82" s="407"/>
      <c r="S82" s="407"/>
      <c r="T82" s="407"/>
      <c r="U82" s="407"/>
      <c r="V82" s="407"/>
      <c r="W82" s="407"/>
      <c r="X82" s="407"/>
      <c r="Y82" s="407"/>
      <c r="Z82" s="407"/>
      <c r="AA82" s="407"/>
      <c r="AB82" s="407"/>
      <c r="AC82" s="407"/>
      <c r="AD82" s="249"/>
      <c r="AE82" s="24"/>
      <c r="AF82" s="353"/>
    </row>
    <row r="83" spans="1:32" s="255" customFormat="1" ht="15" customHeight="1">
      <c r="A83" s="24"/>
      <c r="B83" s="268"/>
      <c r="C83" s="15"/>
      <c r="D83" s="15"/>
      <c r="E83" s="406" t="s">
        <v>22</v>
      </c>
      <c r="F83" s="406"/>
      <c r="G83" s="406"/>
      <c r="H83" s="406"/>
      <c r="I83" s="406"/>
      <c r="J83" s="407"/>
      <c r="K83" s="407"/>
      <c r="L83" s="407"/>
      <c r="M83" s="407"/>
      <c r="N83" s="407"/>
      <c r="O83" s="407"/>
      <c r="P83" s="407"/>
      <c r="Q83" s="407"/>
      <c r="R83" s="407"/>
      <c r="S83" s="407"/>
      <c r="T83" s="407"/>
      <c r="U83" s="407"/>
      <c r="V83" s="407"/>
      <c r="W83" s="407"/>
      <c r="X83" s="407"/>
      <c r="Y83" s="407"/>
      <c r="Z83" s="407"/>
      <c r="AA83" s="407"/>
      <c r="AB83" s="407"/>
      <c r="AC83" s="407"/>
      <c r="AD83" s="249"/>
      <c r="AE83" s="24"/>
      <c r="AF83" s="353"/>
    </row>
    <row r="84" spans="1:32" s="274" customFormat="1" thickBot="1">
      <c r="A84" s="269"/>
      <c r="B84" s="270"/>
      <c r="C84" s="271"/>
      <c r="D84" s="271"/>
      <c r="E84" s="271"/>
      <c r="F84" s="271"/>
      <c r="G84" s="271"/>
      <c r="H84" s="271"/>
      <c r="I84" s="271"/>
      <c r="J84" s="271"/>
      <c r="K84" s="271"/>
      <c r="L84" s="271"/>
      <c r="M84" s="271"/>
      <c r="N84" s="271"/>
      <c r="O84" s="271"/>
      <c r="P84" s="271"/>
      <c r="Q84" s="271"/>
      <c r="R84" s="271"/>
      <c r="S84" s="271"/>
      <c r="T84" s="271"/>
      <c r="U84" s="271"/>
      <c r="V84" s="271"/>
      <c r="W84" s="271"/>
      <c r="X84" s="271"/>
      <c r="Y84" s="271"/>
      <c r="Z84" s="271"/>
      <c r="AA84" s="271"/>
      <c r="AB84" s="271"/>
      <c r="AC84" s="272"/>
      <c r="AD84" s="273"/>
      <c r="AE84" s="269"/>
      <c r="AF84" s="353"/>
    </row>
    <row r="85" spans="1:32" s="192" customFormat="1">
      <c r="AF85" s="348"/>
    </row>
    <row r="86" spans="1:32" hidden="1"/>
    <row r="87" spans="1:32" hidden="1"/>
    <row r="88" spans="1:32" ht="145.5" hidden="1" customHeight="1"/>
    <row r="89" spans="1:32" hidden="1"/>
    <row r="90" spans="1:32" hidden="1"/>
    <row r="91" spans="1:32" hidden="1"/>
    <row r="92" spans="1:32" ht="43.5" hidden="1" customHeight="1"/>
    <row r="93" spans="1:32" hidden="1"/>
    <row r="94" spans="1:32" hidden="1"/>
    <row r="95" spans="1:32" ht="19.5" hidden="1" customHeight="1"/>
    <row r="96" spans="1:32" hidden="1"/>
    <row r="97" ht="49.5" hidden="1" customHeight="1"/>
    <row r="98" ht="6" hidden="1" customHeight="1"/>
    <row r="99" ht="49.5" hidden="1" customHeight="1"/>
    <row r="100" ht="6" hidden="1" customHeight="1"/>
    <row r="101" ht="87.75" hidden="1" customHeight="1"/>
    <row r="102" ht="6" hidden="1" customHeight="1"/>
    <row r="103" ht="65.25" hidden="1" customHeight="1"/>
    <row r="104" ht="6" hidden="1" customHeight="1"/>
    <row r="105" ht="41.25" hidden="1" customHeight="1"/>
    <row r="106" ht="5.25" hidden="1" customHeight="1"/>
    <row r="107" ht="83.25" hidden="1" customHeight="1"/>
    <row r="108" ht="6" hidden="1" customHeight="1"/>
    <row r="109" ht="90.75" hidden="1" customHeight="1"/>
    <row r="110" ht="3.75" hidden="1" customHeight="1"/>
    <row r="111" ht="56.25" hidden="1" customHeight="1"/>
    <row r="112" ht="6" hidden="1" customHeight="1"/>
    <row r="113" ht="66.75" hidden="1" customHeight="1"/>
    <row r="114" ht="6" hidden="1" customHeight="1"/>
    <row r="115" ht="49.5" hidden="1" customHeight="1"/>
    <row r="116" ht="6" hidden="1" customHeight="1"/>
    <row r="117" ht="30.75" hidden="1" customHeight="1"/>
    <row r="118" ht="6" hidden="1" customHeight="1"/>
    <row r="119" ht="41.25" hidden="1" customHeight="1"/>
    <row r="120" ht="6" hidden="1" customHeight="1"/>
    <row r="121" ht="39" hidden="1" customHeight="1"/>
    <row r="122" ht="6" hidden="1" customHeight="1"/>
    <row r="123" ht="15.75" hidden="1" customHeight="1"/>
    <row r="124" ht="6" hidden="1" customHeight="1"/>
    <row r="125" ht="133.5" hidden="1" customHeight="1"/>
    <row r="126" ht="6" hidden="1" customHeight="1"/>
    <row r="127" ht="79.5" hidden="1" customHeight="1"/>
    <row r="128" ht="6" hidden="1" customHeight="1"/>
    <row r="129" ht="52.5" hidden="1" customHeight="1"/>
    <row r="130" ht="5.25" hidden="1" customHeight="1"/>
    <row r="131" hidden="1"/>
    <row r="132" hidden="1"/>
    <row r="133" ht="55.5" hidden="1" customHeight="1"/>
    <row r="134" hidden="1"/>
    <row r="135" hidden="1"/>
    <row r="136" ht="65.25" hidden="1" customHeight="1"/>
    <row r="137" ht="29.25" hidden="1" customHeight="1"/>
    <row r="138" hidden="1"/>
    <row r="139" hidden="1"/>
    <row r="140" ht="42.75" hidden="1" customHeight="1"/>
    <row r="141" hidden="1"/>
    <row r="142" hidden="1"/>
    <row r="143" hidden="1"/>
    <row r="144" ht="45" hidden="1" customHeight="1"/>
    <row r="145" hidden="1"/>
    <row r="146" hidden="1"/>
    <row r="147" hidden="1"/>
    <row r="148" hidden="1"/>
    <row r="149" ht="25.5" hidden="1" customHeight="1"/>
    <row r="150" ht="15" hidden="1" customHeight="1"/>
    <row r="151" ht="15" hidden="1" customHeight="1"/>
    <row r="152" ht="15" hidden="1" customHeight="1"/>
    <row r="153" hidden="1"/>
    <row r="154" hidden="1"/>
  </sheetData>
  <sheetProtection algorithmName="SHA-512" hashValue="N3ogSl0jZ+lucEyrhJ5xlyvZ6n7fiGPta3BMB59yp/Mab6gjPdLSlOEhjZemlDAJFNN0AgX2dpMfJcNQW+R+2w==" saltValue="twnEyJcXvlp2Ktfh/vQICg==" spinCount="100000" sheet="1" objects="1" scenarios="1" selectLockedCells="1"/>
  <mergeCells count="48">
    <mergeCell ref="C28:AC28"/>
    <mergeCell ref="C30:AC30"/>
    <mergeCell ref="B17:AD17"/>
    <mergeCell ref="B18:AD18"/>
    <mergeCell ref="C19:AD19"/>
    <mergeCell ref="C24:AC24"/>
    <mergeCell ref="C26:AC26"/>
    <mergeCell ref="B1:AD6"/>
    <mergeCell ref="B7:AD7"/>
    <mergeCell ref="B9:L9"/>
    <mergeCell ref="AB8:AD8"/>
    <mergeCell ref="C14:L14"/>
    <mergeCell ref="O14:AD14"/>
    <mergeCell ref="C32:AC32"/>
    <mergeCell ref="C34:AC34"/>
    <mergeCell ref="C36:AC36"/>
    <mergeCell ref="C38:AC38"/>
    <mergeCell ref="C40:AC40"/>
    <mergeCell ref="C42:AC42"/>
    <mergeCell ref="C44:AC44"/>
    <mergeCell ref="C46:AC46"/>
    <mergeCell ref="C47:AC47"/>
    <mergeCell ref="C48:AC48"/>
    <mergeCell ref="C49:AC49"/>
    <mergeCell ref="C50:AC50"/>
    <mergeCell ref="C51:AC51"/>
    <mergeCell ref="C52:AC52"/>
    <mergeCell ref="C53:AC53"/>
    <mergeCell ref="C54:AC54"/>
    <mergeCell ref="C56:AC56"/>
    <mergeCell ref="C58:AC58"/>
    <mergeCell ref="C59:AC59"/>
    <mergeCell ref="C61:AC61"/>
    <mergeCell ref="C64:AC64"/>
    <mergeCell ref="C65:AC65"/>
    <mergeCell ref="C66:AC66"/>
    <mergeCell ref="C67:AC67"/>
    <mergeCell ref="C68:AC68"/>
    <mergeCell ref="E82:I82"/>
    <mergeCell ref="J82:AC82"/>
    <mergeCell ref="E83:I83"/>
    <mergeCell ref="J83:AC83"/>
    <mergeCell ref="D71:AC71"/>
    <mergeCell ref="D72:AC72"/>
    <mergeCell ref="D75:AC75"/>
    <mergeCell ref="C80:AC80"/>
    <mergeCell ref="E81:I81"/>
    <mergeCell ref="J81:AC81"/>
  </mergeCells>
  <dataValidations count="1">
    <dataValidation type="list" allowBlank="1" showInputMessage="1" showErrorMessage="1" sqref="B9:L9">
      <formula1>$AH$1:$AH$33</formula1>
    </dataValidation>
  </dataValidations>
  <hyperlinks>
    <hyperlink ref="AB8:AD8" location="Índice!A1" display="Índice"/>
  </hyperlinks>
  <pageMargins left="0.70866141732283472" right="0.70866141732283472" top="0.74803149606299213" bottom="0.74803149606299213" header="0.31496062992125984" footer="0.31496062992125984"/>
  <pageSetup scale="77" orientation="portrait" r:id="rId1"/>
  <headerFooter>
    <oddHeader>&amp;CMódulo 1 Sección VIII
Presentación / Instrucciones Generales</oddHeader>
    <oddFooter>&amp;LCenso Nacional de Gobierno, Seguridad Pública y Sistema Penitenciario Estatales 2017&amp;R&amp;P de &amp;N</oddFooter>
  </headerFooter>
  <rowBreaks count="1" manualBreakCount="1">
    <brk id="130" max="16383" man="1"/>
  </rowBreaks>
  <drawing r:id="rId2"/>
</worksheet>
</file>

<file path=xl/worksheets/sheet3.xml><?xml version="1.0" encoding="utf-8"?>
<worksheet xmlns="http://schemas.openxmlformats.org/spreadsheetml/2006/main" xmlns:r="http://schemas.openxmlformats.org/officeDocument/2006/relationships">
  <dimension ref="A1:AE57"/>
  <sheetViews>
    <sheetView showGridLines="0" view="pageBreakPreview" zoomScaleNormal="100" zoomScaleSheetLayoutView="100" workbookViewId="0">
      <selection activeCell="H16" sqref="H16:AC16"/>
    </sheetView>
  </sheetViews>
  <sheetFormatPr baseColWidth="10" defaultColWidth="0" defaultRowHeight="15" zeroHeight="1"/>
  <cols>
    <col min="1" max="1" width="4.28515625" customWidth="1"/>
    <col min="2" max="24" width="3.7109375" customWidth="1"/>
    <col min="25" max="25" width="4.7109375" customWidth="1"/>
    <col min="26" max="31" width="3.7109375" customWidth="1"/>
    <col min="32" max="16384" width="11.42578125" hidden="1"/>
  </cols>
  <sheetData>
    <row r="1" spans="1:31" ht="15" customHeight="1">
      <c r="A1" s="1"/>
      <c r="B1" s="403" t="s">
        <v>251</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2"/>
    </row>
    <row r="2" spans="1:31" ht="15" customHeight="1">
      <c r="A2" s="1"/>
      <c r="B2" s="403"/>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2"/>
    </row>
    <row r="3" spans="1:31" ht="15" customHeight="1">
      <c r="A3" s="1"/>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2"/>
    </row>
    <row r="4" spans="1:31" ht="15" customHeight="1">
      <c r="A4" s="1"/>
      <c r="B4" s="403"/>
      <c r="C4" s="403"/>
      <c r="D4" s="403"/>
      <c r="E4" s="403"/>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2"/>
    </row>
    <row r="5" spans="1:31" ht="15" customHeight="1">
      <c r="A5" s="3"/>
      <c r="B5" s="403"/>
      <c r="C5" s="403"/>
      <c r="D5" s="403"/>
      <c r="E5" s="403"/>
      <c r="F5" s="403"/>
      <c r="G5" s="403"/>
      <c r="H5" s="403"/>
      <c r="I5" s="403"/>
      <c r="J5" s="403"/>
      <c r="K5" s="403"/>
      <c r="L5" s="403"/>
      <c r="M5" s="403"/>
      <c r="N5" s="403"/>
      <c r="O5" s="403"/>
      <c r="P5" s="403"/>
      <c r="Q5" s="403"/>
      <c r="R5" s="403"/>
      <c r="S5" s="403"/>
      <c r="T5" s="403"/>
      <c r="U5" s="403"/>
      <c r="V5" s="403"/>
      <c r="W5" s="403"/>
      <c r="X5" s="403"/>
      <c r="Y5" s="403"/>
      <c r="Z5" s="403"/>
      <c r="AA5" s="403"/>
      <c r="AB5" s="403"/>
      <c r="AC5" s="403"/>
      <c r="AD5" s="403"/>
      <c r="AE5" s="4"/>
    </row>
    <row r="6" spans="1:31" ht="72.75" customHeight="1">
      <c r="A6" s="3"/>
      <c r="B6" s="403"/>
      <c r="C6" s="403"/>
      <c r="D6" s="403"/>
      <c r="E6" s="403"/>
      <c r="F6" s="403"/>
      <c r="G6" s="403"/>
      <c r="H6" s="403"/>
      <c r="I6" s="403"/>
      <c r="J6" s="403"/>
      <c r="K6" s="403"/>
      <c r="L6" s="403"/>
      <c r="M6" s="403"/>
      <c r="N6" s="403"/>
      <c r="O6" s="403"/>
      <c r="P6" s="403"/>
      <c r="Q6" s="403"/>
      <c r="R6" s="403"/>
      <c r="S6" s="403"/>
      <c r="T6" s="403"/>
      <c r="U6" s="403"/>
      <c r="V6" s="403"/>
      <c r="W6" s="403"/>
      <c r="X6" s="403"/>
      <c r="Y6" s="403"/>
      <c r="Z6" s="403"/>
      <c r="AA6" s="403"/>
      <c r="AB6" s="403"/>
      <c r="AC6" s="403"/>
      <c r="AD6" s="403"/>
      <c r="AE6" s="4"/>
    </row>
    <row r="7" spans="1:31" ht="15.75">
      <c r="A7" s="3"/>
      <c r="B7" s="404" t="s">
        <v>287</v>
      </c>
      <c r="C7" s="404"/>
      <c r="D7" s="404"/>
      <c r="E7" s="404"/>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
    </row>
    <row r="8" spans="1:31">
      <c r="A8" s="35"/>
      <c r="B8" s="36"/>
      <c r="C8" s="37"/>
      <c r="D8" s="37"/>
      <c r="E8" s="37"/>
      <c r="F8" s="38"/>
      <c r="G8" s="37"/>
      <c r="H8" s="37"/>
      <c r="I8" s="37"/>
      <c r="J8" s="39"/>
      <c r="K8" s="36"/>
      <c r="L8" s="36"/>
      <c r="M8" s="36"/>
      <c r="N8" s="36"/>
      <c r="O8" s="40"/>
      <c r="P8" s="40"/>
      <c r="Q8" s="40"/>
      <c r="R8" s="40"/>
      <c r="S8" s="40"/>
      <c r="T8" s="40"/>
      <c r="U8" s="40"/>
      <c r="V8" s="40"/>
      <c r="W8" s="37"/>
      <c r="X8" s="37"/>
      <c r="Y8" s="37"/>
      <c r="Z8" s="37"/>
      <c r="AA8" s="37"/>
      <c r="AB8" s="37"/>
      <c r="AC8" s="37"/>
      <c r="AD8" s="37"/>
      <c r="AE8" s="40"/>
    </row>
    <row r="9" spans="1:31" ht="18">
      <c r="A9" s="19"/>
      <c r="B9" s="405" t="s">
        <v>23</v>
      </c>
      <c r="C9" s="405"/>
      <c r="D9" s="405"/>
      <c r="E9" s="405"/>
      <c r="F9" s="405"/>
      <c r="G9" s="405"/>
      <c r="H9" s="405"/>
      <c r="I9" s="405"/>
      <c r="J9" s="405"/>
      <c r="K9" s="405"/>
      <c r="L9" s="405"/>
      <c r="M9" s="405"/>
      <c r="N9" s="405"/>
      <c r="O9" s="405"/>
      <c r="P9" s="405"/>
      <c r="Q9" s="405"/>
      <c r="R9" s="405"/>
      <c r="S9" s="405"/>
      <c r="T9" s="405"/>
      <c r="U9" s="405"/>
      <c r="V9" s="405"/>
      <c r="W9" s="405"/>
      <c r="X9" s="405"/>
      <c r="Y9" s="405"/>
      <c r="Z9" s="405"/>
      <c r="AA9" s="405"/>
      <c r="AB9" s="405"/>
      <c r="AC9" s="405"/>
      <c r="AD9" s="405"/>
      <c r="AE9" s="20"/>
    </row>
    <row r="10" spans="1:31" ht="21" customHeight="1" thickBot="1">
      <c r="A10" s="19"/>
      <c r="B10" s="432" t="s">
        <v>24</v>
      </c>
      <c r="C10" s="432"/>
      <c r="D10" s="432"/>
      <c r="E10" s="432"/>
      <c r="F10" s="432"/>
      <c r="G10" s="432"/>
      <c r="H10" s="432"/>
      <c r="I10" s="432"/>
      <c r="J10" s="432"/>
      <c r="K10" s="432"/>
      <c r="L10" s="432"/>
      <c r="M10" s="432"/>
      <c r="N10" s="432"/>
      <c r="O10" s="432"/>
      <c r="P10" s="432"/>
      <c r="Q10" s="432"/>
      <c r="R10" s="432"/>
      <c r="S10" s="432"/>
      <c r="T10" s="432"/>
      <c r="U10" s="432"/>
      <c r="V10" s="432"/>
      <c r="W10" s="432"/>
      <c r="X10" s="432"/>
      <c r="Y10" s="432"/>
      <c r="Z10" s="432"/>
      <c r="AA10" s="432"/>
      <c r="AB10" s="432"/>
      <c r="AC10" s="432"/>
      <c r="AD10" s="432"/>
      <c r="AE10" s="20"/>
    </row>
    <row r="11" spans="1:31" ht="18.75" thickBot="1">
      <c r="A11" s="19"/>
      <c r="B11" s="155"/>
      <c r="C11" s="155"/>
      <c r="D11" s="155"/>
      <c r="E11" s="155"/>
      <c r="F11" s="155"/>
      <c r="G11" s="155"/>
      <c r="H11" s="155"/>
      <c r="I11" s="155"/>
      <c r="J11" s="155"/>
      <c r="K11" s="155"/>
      <c r="L11" s="155"/>
      <c r="M11" s="155"/>
      <c r="N11" s="155"/>
      <c r="O11" s="155"/>
      <c r="P11" s="155"/>
      <c r="Q11" s="155"/>
      <c r="R11" s="155"/>
      <c r="S11" s="155"/>
      <c r="T11" s="155"/>
      <c r="U11" s="155"/>
      <c r="V11" s="155"/>
      <c r="W11" s="155"/>
      <c r="X11" s="155"/>
      <c r="Y11" s="188" t="s">
        <v>250</v>
      </c>
      <c r="Z11" s="436"/>
      <c r="AA11" s="437"/>
      <c r="AB11" s="420" t="s">
        <v>0</v>
      </c>
      <c r="AC11" s="420"/>
      <c r="AD11" s="420"/>
      <c r="AE11" s="20"/>
    </row>
    <row r="12" spans="1:31" ht="19.5" customHeight="1">
      <c r="A12" s="19"/>
      <c r="B12" s="433" t="str">
        <f>IF(Presentación!$B$9="","",Presentación!$B$9)</f>
        <v>Veracruz de Ignacio de la Llave</v>
      </c>
      <c r="C12" s="434"/>
      <c r="D12" s="434"/>
      <c r="E12" s="434"/>
      <c r="F12" s="434"/>
      <c r="G12" s="434"/>
      <c r="H12" s="434"/>
      <c r="I12" s="434"/>
      <c r="J12" s="434"/>
      <c r="K12" s="434"/>
      <c r="L12" s="435"/>
      <c r="M12" s="153"/>
      <c r="N12" s="10" t="str">
        <f>IF(Presentación!$N$9="","",Presentación!$N$9)</f>
        <v>30</v>
      </c>
      <c r="O12" s="155"/>
      <c r="P12" s="155"/>
      <c r="Q12" s="155"/>
      <c r="R12" s="155"/>
      <c r="S12" s="155"/>
      <c r="T12" s="155"/>
      <c r="U12" s="155"/>
      <c r="V12" s="155"/>
      <c r="W12" s="155"/>
      <c r="X12" s="155"/>
      <c r="AE12" s="20"/>
    </row>
    <row r="13" spans="1:31" ht="11.25" customHeight="1" thickBot="1">
      <c r="A13" s="19"/>
      <c r="B13" s="155"/>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20"/>
    </row>
    <row r="14" spans="1:31">
      <c r="A14" s="24"/>
      <c r="B14" s="21"/>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3"/>
      <c r="AE14" s="25"/>
    </row>
    <row r="15" spans="1:31" ht="15" customHeight="1">
      <c r="A15" s="17"/>
      <c r="B15" s="41"/>
      <c r="C15" s="431" t="s">
        <v>25</v>
      </c>
      <c r="D15" s="431"/>
      <c r="E15" s="431"/>
      <c r="F15" s="431"/>
      <c r="G15" s="431"/>
      <c r="H15" s="431"/>
      <c r="I15" s="431"/>
      <c r="J15" s="431"/>
      <c r="K15" s="431"/>
      <c r="L15" s="431"/>
      <c r="M15" s="431"/>
      <c r="N15" s="431"/>
      <c r="O15" s="431"/>
      <c r="P15" s="431"/>
      <c r="Q15" s="431"/>
      <c r="R15" s="431"/>
      <c r="S15" s="431"/>
      <c r="T15" s="431"/>
      <c r="U15" s="431"/>
      <c r="V15" s="431"/>
      <c r="W15" s="431"/>
      <c r="X15" s="431"/>
      <c r="Y15" s="431"/>
      <c r="Z15" s="431"/>
      <c r="AA15" s="431"/>
      <c r="AB15" s="431"/>
      <c r="AC15" s="431"/>
      <c r="AD15" s="42"/>
      <c r="AE15" s="43"/>
    </row>
    <row r="16" spans="1:31">
      <c r="A16" s="24"/>
      <c r="B16" s="44"/>
      <c r="C16" s="13" t="s">
        <v>26</v>
      </c>
      <c r="D16" s="13"/>
      <c r="E16" s="13"/>
      <c r="F16" s="13"/>
      <c r="G16" s="13"/>
      <c r="H16" s="438"/>
      <c r="I16" s="438"/>
      <c r="J16" s="438"/>
      <c r="K16" s="438"/>
      <c r="L16" s="438"/>
      <c r="M16" s="438"/>
      <c r="N16" s="438"/>
      <c r="O16" s="438"/>
      <c r="P16" s="438"/>
      <c r="Q16" s="438"/>
      <c r="R16" s="438"/>
      <c r="S16" s="438"/>
      <c r="T16" s="438"/>
      <c r="U16" s="438"/>
      <c r="V16" s="438"/>
      <c r="W16" s="438"/>
      <c r="X16" s="438"/>
      <c r="Y16" s="438"/>
      <c r="Z16" s="438"/>
      <c r="AA16" s="438"/>
      <c r="AB16" s="438"/>
      <c r="AC16" s="438"/>
      <c r="AD16" s="45"/>
      <c r="AE16" s="25"/>
    </row>
    <row r="17" spans="1:31">
      <c r="A17" s="24"/>
      <c r="B17" s="44"/>
      <c r="C17" s="13" t="s">
        <v>27</v>
      </c>
      <c r="D17" s="13"/>
      <c r="E17" s="438"/>
      <c r="F17" s="438"/>
      <c r="G17" s="438"/>
      <c r="H17" s="438"/>
      <c r="I17" s="438"/>
      <c r="J17" s="438"/>
      <c r="K17" s="438"/>
      <c r="L17" s="438"/>
      <c r="M17" s="438"/>
      <c r="N17" s="438"/>
      <c r="O17" s="438"/>
      <c r="P17" s="438"/>
      <c r="Q17" s="438"/>
      <c r="R17" s="438"/>
      <c r="S17" s="438"/>
      <c r="T17" s="438"/>
      <c r="U17" s="438"/>
      <c r="V17" s="438"/>
      <c r="W17" s="438"/>
      <c r="X17" s="438"/>
      <c r="Y17" s="438"/>
      <c r="Z17" s="438"/>
      <c r="AA17" s="438"/>
      <c r="AB17" s="438"/>
      <c r="AC17" s="438"/>
      <c r="AD17" s="45"/>
      <c r="AE17" s="25"/>
    </row>
    <row r="18" spans="1:31">
      <c r="A18" s="24"/>
      <c r="B18" s="44"/>
      <c r="C18" s="13" t="s">
        <v>22</v>
      </c>
      <c r="D18" s="13"/>
      <c r="E18" s="13"/>
      <c r="F18" s="439"/>
      <c r="G18" s="439"/>
      <c r="H18" s="439"/>
      <c r="I18" s="13"/>
      <c r="J18" s="440"/>
      <c r="K18" s="440"/>
      <c r="L18" s="440"/>
      <c r="M18" s="440"/>
      <c r="N18" s="440"/>
      <c r="O18" s="440"/>
      <c r="P18" s="440"/>
      <c r="Q18" s="13"/>
      <c r="R18" s="46" t="s">
        <v>28</v>
      </c>
      <c r="S18" s="439"/>
      <c r="T18" s="439"/>
      <c r="U18" s="439"/>
      <c r="V18" s="13"/>
      <c r="W18" s="440"/>
      <c r="X18" s="440"/>
      <c r="Y18" s="440"/>
      <c r="Z18" s="440"/>
      <c r="AA18" s="440"/>
      <c r="AB18" s="440"/>
      <c r="AC18" s="440"/>
      <c r="AD18" s="45"/>
      <c r="AE18" s="25"/>
    </row>
    <row r="19" spans="1:31">
      <c r="A19" s="24"/>
      <c r="B19" s="47"/>
      <c r="C19" s="13"/>
      <c r="D19" s="13"/>
      <c r="E19" s="13"/>
      <c r="F19" s="13"/>
      <c r="G19" s="48" t="s">
        <v>29</v>
      </c>
      <c r="H19" s="13"/>
      <c r="I19" s="13"/>
      <c r="J19" s="13"/>
      <c r="K19" s="13"/>
      <c r="L19" s="13"/>
      <c r="M19" s="48" t="s">
        <v>30</v>
      </c>
      <c r="N19" s="13"/>
      <c r="O19" s="13"/>
      <c r="P19" s="13"/>
      <c r="Q19" s="13"/>
      <c r="R19" s="13"/>
      <c r="S19" s="13"/>
      <c r="T19" s="48" t="s">
        <v>29</v>
      </c>
      <c r="U19" s="13"/>
      <c r="V19" s="13"/>
      <c r="W19" s="49"/>
      <c r="X19" s="49"/>
      <c r="Y19" s="13"/>
      <c r="Z19" s="48" t="s">
        <v>30</v>
      </c>
      <c r="AA19" s="13"/>
      <c r="AB19" s="13"/>
      <c r="AC19" s="13"/>
      <c r="AD19" s="50"/>
      <c r="AE19" s="25"/>
    </row>
    <row r="20" spans="1:31">
      <c r="A20" s="24"/>
      <c r="B20" s="44"/>
      <c r="C20" s="13" t="s">
        <v>21</v>
      </c>
      <c r="D20" s="13"/>
      <c r="E20" s="13"/>
      <c r="F20" s="13"/>
      <c r="G20" s="13"/>
      <c r="H20" s="442"/>
      <c r="I20" s="442"/>
      <c r="J20" s="442"/>
      <c r="K20" s="442"/>
      <c r="L20" s="442"/>
      <c r="M20" s="442"/>
      <c r="N20" s="442"/>
      <c r="O20" s="442"/>
      <c r="P20" s="442"/>
      <c r="Q20" s="442"/>
      <c r="R20" s="442"/>
      <c r="S20" s="442"/>
      <c r="T20" s="442"/>
      <c r="U20" s="442"/>
      <c r="V20" s="442"/>
      <c r="W20" s="442"/>
      <c r="X20" s="442"/>
      <c r="Y20" s="442"/>
      <c r="Z20" s="442"/>
      <c r="AA20" s="442"/>
      <c r="AB20" s="442"/>
      <c r="AC20" s="442"/>
      <c r="AD20" s="45"/>
      <c r="AE20" s="25"/>
    </row>
    <row r="21" spans="1:31">
      <c r="A21" s="24"/>
      <c r="B21" s="47"/>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50"/>
      <c r="AE21" s="25"/>
    </row>
    <row r="22" spans="1:31">
      <c r="A22" s="24"/>
      <c r="B22" s="47"/>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50"/>
      <c r="AE22" s="25"/>
    </row>
    <row r="23" spans="1:31">
      <c r="A23" s="24"/>
      <c r="B23" s="47"/>
      <c r="C23" s="13"/>
      <c r="D23" s="13"/>
      <c r="E23" s="13"/>
      <c r="F23" s="13"/>
      <c r="G23" s="13"/>
      <c r="H23" s="13"/>
      <c r="I23" s="13"/>
      <c r="J23" s="441" t="s">
        <v>31</v>
      </c>
      <c r="K23" s="441"/>
      <c r="L23" s="441"/>
      <c r="M23" s="441"/>
      <c r="N23" s="441"/>
      <c r="O23" s="441"/>
      <c r="P23" s="441"/>
      <c r="Q23" s="441"/>
      <c r="R23" s="441"/>
      <c r="S23" s="441"/>
      <c r="T23" s="441"/>
      <c r="U23" s="441"/>
      <c r="V23" s="441"/>
      <c r="W23" s="13"/>
      <c r="X23" s="13"/>
      <c r="Y23" s="13"/>
      <c r="Z23" s="13"/>
      <c r="AA23" s="13"/>
      <c r="AB23" s="13"/>
      <c r="AC23" s="13"/>
      <c r="AD23" s="50"/>
      <c r="AE23" s="25"/>
    </row>
    <row r="24" spans="1:31">
      <c r="A24" s="24"/>
      <c r="B24" s="47"/>
      <c r="C24" s="51"/>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50"/>
      <c r="AE24" s="25"/>
    </row>
    <row r="25" spans="1:31" ht="70.5" customHeight="1">
      <c r="A25" s="24"/>
      <c r="B25" s="12"/>
      <c r="C25" s="443" t="s">
        <v>32</v>
      </c>
      <c r="D25" s="443"/>
      <c r="E25" s="443"/>
      <c r="F25" s="443"/>
      <c r="G25" s="443"/>
      <c r="H25" s="443"/>
      <c r="I25" s="443"/>
      <c r="J25" s="443"/>
      <c r="K25" s="443"/>
      <c r="L25" s="443"/>
      <c r="M25" s="443"/>
      <c r="N25" s="443"/>
      <c r="O25" s="443"/>
      <c r="P25" s="443"/>
      <c r="Q25" s="443"/>
      <c r="R25" s="443"/>
      <c r="S25" s="443"/>
      <c r="T25" s="443"/>
      <c r="U25" s="443"/>
      <c r="V25" s="443"/>
      <c r="W25" s="443"/>
      <c r="X25" s="443"/>
      <c r="Y25" s="443"/>
      <c r="Z25" s="443"/>
      <c r="AA25" s="443"/>
      <c r="AB25" s="443"/>
      <c r="AC25" s="443"/>
      <c r="AD25" s="14"/>
      <c r="AE25" s="25"/>
    </row>
    <row r="26" spans="1:31">
      <c r="A26" s="24"/>
      <c r="B26" s="44"/>
      <c r="C26" s="13" t="s">
        <v>26</v>
      </c>
      <c r="D26" s="13"/>
      <c r="E26" s="13"/>
      <c r="F26" s="13"/>
      <c r="G26" s="13"/>
      <c r="H26" s="438"/>
      <c r="I26" s="438"/>
      <c r="J26" s="438"/>
      <c r="K26" s="438"/>
      <c r="L26" s="438"/>
      <c r="M26" s="438"/>
      <c r="N26" s="438"/>
      <c r="O26" s="438"/>
      <c r="P26" s="438"/>
      <c r="Q26" s="438"/>
      <c r="R26" s="438"/>
      <c r="S26" s="438"/>
      <c r="T26" s="438"/>
      <c r="U26" s="438"/>
      <c r="V26" s="438"/>
      <c r="W26" s="438"/>
      <c r="X26" s="438"/>
      <c r="Y26" s="438"/>
      <c r="Z26" s="438"/>
      <c r="AA26" s="438"/>
      <c r="AB26" s="438"/>
      <c r="AC26" s="438"/>
      <c r="AD26" s="45"/>
      <c r="AE26" s="25"/>
    </row>
    <row r="27" spans="1:31">
      <c r="A27" s="24"/>
      <c r="B27" s="47"/>
      <c r="C27" s="13" t="s">
        <v>33</v>
      </c>
      <c r="D27" s="13"/>
      <c r="E27" s="13"/>
      <c r="F27" s="13"/>
      <c r="G27" s="13"/>
      <c r="H27" s="13"/>
      <c r="I27" s="49"/>
      <c r="J27" s="49"/>
      <c r="K27" s="49"/>
      <c r="L27" s="440"/>
      <c r="M27" s="440"/>
      <c r="N27" s="440"/>
      <c r="O27" s="440"/>
      <c r="P27" s="440"/>
      <c r="Q27" s="440"/>
      <c r="R27" s="440"/>
      <c r="S27" s="440"/>
      <c r="T27" s="440"/>
      <c r="U27" s="440"/>
      <c r="V27" s="440"/>
      <c r="W27" s="440"/>
      <c r="X27" s="440"/>
      <c r="Y27" s="440"/>
      <c r="Z27" s="440"/>
      <c r="AA27" s="440"/>
      <c r="AB27" s="440"/>
      <c r="AC27" s="440"/>
      <c r="AD27" s="50"/>
      <c r="AE27" s="25"/>
    </row>
    <row r="28" spans="1:31">
      <c r="A28" s="24"/>
      <c r="B28" s="47"/>
      <c r="C28" s="13" t="s">
        <v>27</v>
      </c>
      <c r="D28" s="13"/>
      <c r="E28" s="438"/>
      <c r="F28" s="438"/>
      <c r="G28" s="438"/>
      <c r="H28" s="438"/>
      <c r="I28" s="438"/>
      <c r="J28" s="438"/>
      <c r="K28" s="438"/>
      <c r="L28" s="438"/>
      <c r="M28" s="438"/>
      <c r="N28" s="438"/>
      <c r="O28" s="438"/>
      <c r="P28" s="438"/>
      <c r="Q28" s="438"/>
      <c r="R28" s="438"/>
      <c r="S28" s="438"/>
      <c r="T28" s="438"/>
      <c r="U28" s="438"/>
      <c r="V28" s="438"/>
      <c r="W28" s="438"/>
      <c r="X28" s="438"/>
      <c r="Y28" s="438"/>
      <c r="Z28" s="438"/>
      <c r="AA28" s="438"/>
      <c r="AB28" s="438"/>
      <c r="AC28" s="438"/>
      <c r="AD28" s="50"/>
      <c r="AE28" s="25"/>
    </row>
    <row r="29" spans="1:31">
      <c r="A29" s="24"/>
      <c r="B29" s="44"/>
      <c r="C29" s="13" t="s">
        <v>22</v>
      </c>
      <c r="D29" s="13"/>
      <c r="E29" s="13"/>
      <c r="F29" s="439"/>
      <c r="G29" s="439"/>
      <c r="H29" s="439"/>
      <c r="I29" s="13"/>
      <c r="J29" s="440"/>
      <c r="K29" s="440"/>
      <c r="L29" s="440"/>
      <c r="M29" s="440"/>
      <c r="N29" s="440"/>
      <c r="O29" s="440"/>
      <c r="P29" s="440"/>
      <c r="Q29" s="13"/>
      <c r="R29" s="46" t="s">
        <v>28</v>
      </c>
      <c r="S29" s="439"/>
      <c r="T29" s="439"/>
      <c r="U29" s="439"/>
      <c r="V29" s="13"/>
      <c r="W29" s="440"/>
      <c r="X29" s="440"/>
      <c r="Y29" s="440"/>
      <c r="Z29" s="440"/>
      <c r="AA29" s="440"/>
      <c r="AB29" s="440"/>
      <c r="AC29" s="440"/>
      <c r="AD29" s="45"/>
      <c r="AE29" s="25"/>
    </row>
    <row r="30" spans="1:31">
      <c r="A30" s="24"/>
      <c r="B30" s="47"/>
      <c r="C30" s="13"/>
      <c r="D30" s="13"/>
      <c r="E30" s="13"/>
      <c r="F30" s="13"/>
      <c r="G30" s="48" t="s">
        <v>29</v>
      </c>
      <c r="H30" s="13"/>
      <c r="I30" s="13"/>
      <c r="J30" s="13"/>
      <c r="K30" s="13"/>
      <c r="L30" s="13"/>
      <c r="M30" s="48" t="s">
        <v>30</v>
      </c>
      <c r="N30" s="13"/>
      <c r="O30" s="13"/>
      <c r="P30" s="13"/>
      <c r="Q30" s="13"/>
      <c r="R30" s="13"/>
      <c r="S30" s="13"/>
      <c r="T30" s="48" t="s">
        <v>29</v>
      </c>
      <c r="U30" s="13"/>
      <c r="V30" s="13"/>
      <c r="W30" s="49"/>
      <c r="X30" s="49"/>
      <c r="Y30" s="13"/>
      <c r="Z30" s="48" t="s">
        <v>30</v>
      </c>
      <c r="AA30" s="13"/>
      <c r="AB30" s="13"/>
      <c r="AC30" s="13"/>
      <c r="AD30" s="50"/>
      <c r="AE30" s="25"/>
    </row>
    <row r="31" spans="1:31">
      <c r="A31" s="24"/>
      <c r="B31" s="44"/>
      <c r="C31" s="13" t="s">
        <v>21</v>
      </c>
      <c r="D31" s="13"/>
      <c r="E31" s="13"/>
      <c r="F31" s="13"/>
      <c r="G31" s="13"/>
      <c r="H31" s="442"/>
      <c r="I31" s="442"/>
      <c r="J31" s="442"/>
      <c r="K31" s="442"/>
      <c r="L31" s="442"/>
      <c r="M31" s="442"/>
      <c r="N31" s="442"/>
      <c r="O31" s="442"/>
      <c r="P31" s="442"/>
      <c r="Q31" s="442"/>
      <c r="R31" s="442"/>
      <c r="S31" s="442"/>
      <c r="T31" s="442"/>
      <c r="U31" s="442"/>
      <c r="V31" s="442"/>
      <c r="W31" s="442"/>
      <c r="X31" s="442"/>
      <c r="Y31" s="442"/>
      <c r="Z31" s="442"/>
      <c r="AA31" s="442"/>
      <c r="AB31" s="442"/>
      <c r="AC31" s="442"/>
      <c r="AD31" s="45"/>
      <c r="AE31" s="25"/>
    </row>
    <row r="32" spans="1:31">
      <c r="A32" s="24"/>
      <c r="B32" s="47"/>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50"/>
      <c r="AE32" s="25"/>
    </row>
    <row r="33" spans="1:31">
      <c r="A33" s="24"/>
      <c r="B33" s="47"/>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50"/>
      <c r="AE33" s="25"/>
    </row>
    <row r="34" spans="1:31">
      <c r="A34" s="24"/>
      <c r="B34" s="47"/>
      <c r="C34" s="13"/>
      <c r="D34" s="13"/>
      <c r="E34" s="13"/>
      <c r="F34" s="13"/>
      <c r="G34" s="13"/>
      <c r="H34" s="13"/>
      <c r="I34" s="13"/>
      <c r="J34" s="441" t="s">
        <v>31</v>
      </c>
      <c r="K34" s="441"/>
      <c r="L34" s="441"/>
      <c r="M34" s="441"/>
      <c r="N34" s="441"/>
      <c r="O34" s="441"/>
      <c r="P34" s="441"/>
      <c r="Q34" s="441"/>
      <c r="R34" s="441"/>
      <c r="S34" s="441"/>
      <c r="T34" s="441"/>
      <c r="U34" s="441"/>
      <c r="V34" s="441"/>
      <c r="W34" s="13"/>
      <c r="X34" s="13"/>
      <c r="Y34" s="13"/>
      <c r="Z34" s="13"/>
      <c r="AA34" s="13"/>
      <c r="AB34" s="13"/>
      <c r="AC34" s="13"/>
      <c r="AD34" s="50"/>
      <c r="AE34" s="25"/>
    </row>
    <row r="35" spans="1:31">
      <c r="A35" s="24"/>
      <c r="B35" s="47"/>
      <c r="C35" s="51"/>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50"/>
      <c r="AE35" s="25"/>
    </row>
    <row r="36" spans="1:31" ht="77.25" customHeight="1">
      <c r="A36" s="24"/>
      <c r="B36" s="12"/>
      <c r="C36" s="443" t="s">
        <v>34</v>
      </c>
      <c r="D36" s="443"/>
      <c r="E36" s="443"/>
      <c r="F36" s="443"/>
      <c r="G36" s="443"/>
      <c r="H36" s="443"/>
      <c r="I36" s="443"/>
      <c r="J36" s="443"/>
      <c r="K36" s="443"/>
      <c r="L36" s="443"/>
      <c r="M36" s="443"/>
      <c r="N36" s="443"/>
      <c r="O36" s="443"/>
      <c r="P36" s="443"/>
      <c r="Q36" s="443"/>
      <c r="R36" s="443"/>
      <c r="S36" s="443"/>
      <c r="T36" s="443"/>
      <c r="U36" s="443"/>
      <c r="V36" s="443"/>
      <c r="W36" s="443"/>
      <c r="X36" s="443"/>
      <c r="Y36" s="443"/>
      <c r="Z36" s="443"/>
      <c r="AA36" s="443"/>
      <c r="AB36" s="443"/>
      <c r="AC36" s="443"/>
      <c r="AD36" s="14"/>
      <c r="AE36" s="25"/>
    </row>
    <row r="37" spans="1:31">
      <c r="A37" s="24"/>
      <c r="B37" s="44"/>
      <c r="C37" s="13" t="s">
        <v>26</v>
      </c>
      <c r="D37" s="13"/>
      <c r="E37" s="13"/>
      <c r="F37" s="13"/>
      <c r="G37" s="13"/>
      <c r="H37" s="438"/>
      <c r="I37" s="438"/>
      <c r="J37" s="438"/>
      <c r="K37" s="438"/>
      <c r="L37" s="438"/>
      <c r="M37" s="438"/>
      <c r="N37" s="438"/>
      <c r="O37" s="438"/>
      <c r="P37" s="438"/>
      <c r="Q37" s="438"/>
      <c r="R37" s="438"/>
      <c r="S37" s="438"/>
      <c r="T37" s="438"/>
      <c r="U37" s="438"/>
      <c r="V37" s="438"/>
      <c r="W37" s="438"/>
      <c r="X37" s="438"/>
      <c r="Y37" s="438"/>
      <c r="Z37" s="438"/>
      <c r="AA37" s="438"/>
      <c r="AB37" s="438"/>
      <c r="AC37" s="438"/>
      <c r="AD37" s="45"/>
      <c r="AE37" s="25"/>
    </row>
    <row r="38" spans="1:31">
      <c r="A38" s="24"/>
      <c r="B38" s="47"/>
      <c r="C38" s="13" t="s">
        <v>33</v>
      </c>
      <c r="D38" s="13"/>
      <c r="E38" s="13"/>
      <c r="F38" s="13"/>
      <c r="G38" s="13"/>
      <c r="H38" s="13"/>
      <c r="I38" s="49"/>
      <c r="J38" s="49"/>
      <c r="K38" s="49"/>
      <c r="L38" s="440"/>
      <c r="M38" s="440"/>
      <c r="N38" s="440"/>
      <c r="O38" s="440"/>
      <c r="P38" s="440"/>
      <c r="Q38" s="440"/>
      <c r="R38" s="440"/>
      <c r="S38" s="440"/>
      <c r="T38" s="440"/>
      <c r="U38" s="440"/>
      <c r="V38" s="440"/>
      <c r="W38" s="440"/>
      <c r="X38" s="440"/>
      <c r="Y38" s="440"/>
      <c r="Z38" s="440"/>
      <c r="AA38" s="440"/>
      <c r="AB38" s="440"/>
      <c r="AC38" s="440"/>
      <c r="AD38" s="50"/>
      <c r="AE38" s="25"/>
    </row>
    <row r="39" spans="1:31">
      <c r="A39" s="24"/>
      <c r="B39" s="47"/>
      <c r="C39" s="13" t="s">
        <v>27</v>
      </c>
      <c r="D39" s="13"/>
      <c r="E39" s="438"/>
      <c r="F39" s="438"/>
      <c r="G39" s="438"/>
      <c r="H39" s="438"/>
      <c r="I39" s="438"/>
      <c r="J39" s="438"/>
      <c r="K39" s="438"/>
      <c r="L39" s="438"/>
      <c r="M39" s="438"/>
      <c r="N39" s="438"/>
      <c r="O39" s="438"/>
      <c r="P39" s="438"/>
      <c r="Q39" s="438"/>
      <c r="R39" s="438"/>
      <c r="S39" s="438"/>
      <c r="T39" s="438"/>
      <c r="U39" s="438"/>
      <c r="V39" s="438"/>
      <c r="W39" s="438"/>
      <c r="X39" s="438"/>
      <c r="Y39" s="438"/>
      <c r="Z39" s="438"/>
      <c r="AA39" s="438"/>
      <c r="AB39" s="438"/>
      <c r="AC39" s="438"/>
      <c r="AD39" s="50"/>
      <c r="AE39" s="25"/>
    </row>
    <row r="40" spans="1:31">
      <c r="A40" s="24"/>
      <c r="B40" s="44"/>
      <c r="C40" s="13" t="s">
        <v>22</v>
      </c>
      <c r="D40" s="13"/>
      <c r="E40" s="13"/>
      <c r="F40" s="439"/>
      <c r="G40" s="439"/>
      <c r="H40" s="439"/>
      <c r="I40" s="13"/>
      <c r="J40" s="440"/>
      <c r="K40" s="440"/>
      <c r="L40" s="440"/>
      <c r="M40" s="440"/>
      <c r="N40" s="440"/>
      <c r="O40" s="440"/>
      <c r="P40" s="440"/>
      <c r="Q40" s="13"/>
      <c r="R40" s="46" t="s">
        <v>28</v>
      </c>
      <c r="S40" s="439"/>
      <c r="T40" s="439"/>
      <c r="U40" s="439"/>
      <c r="V40" s="13"/>
      <c r="W40" s="440"/>
      <c r="X40" s="440"/>
      <c r="Y40" s="440"/>
      <c r="Z40" s="440"/>
      <c r="AA40" s="440"/>
      <c r="AB40" s="440"/>
      <c r="AC40" s="440"/>
      <c r="AD40" s="45"/>
      <c r="AE40" s="25"/>
    </row>
    <row r="41" spans="1:31">
      <c r="A41" s="24"/>
      <c r="B41" s="47"/>
      <c r="C41" s="13"/>
      <c r="D41" s="13"/>
      <c r="E41" s="13"/>
      <c r="F41" s="13"/>
      <c r="G41" s="48" t="s">
        <v>29</v>
      </c>
      <c r="H41" s="13"/>
      <c r="I41" s="13"/>
      <c r="J41" s="13"/>
      <c r="K41" s="13"/>
      <c r="L41" s="13"/>
      <c r="M41" s="48" t="s">
        <v>30</v>
      </c>
      <c r="N41" s="13"/>
      <c r="O41" s="13"/>
      <c r="P41" s="13"/>
      <c r="Q41" s="13"/>
      <c r="R41" s="13"/>
      <c r="S41" s="13"/>
      <c r="T41" s="48" t="s">
        <v>29</v>
      </c>
      <c r="U41" s="13"/>
      <c r="V41" s="13"/>
      <c r="W41" s="49"/>
      <c r="X41" s="49"/>
      <c r="Y41" s="13"/>
      <c r="Z41" s="48" t="s">
        <v>30</v>
      </c>
      <c r="AA41" s="13"/>
      <c r="AB41" s="13"/>
      <c r="AC41" s="13"/>
      <c r="AD41" s="50"/>
      <c r="AE41" s="25"/>
    </row>
    <row r="42" spans="1:31">
      <c r="A42" s="24"/>
      <c r="B42" s="44"/>
      <c r="C42" s="13" t="s">
        <v>21</v>
      </c>
      <c r="D42" s="13"/>
      <c r="E42" s="13"/>
      <c r="F42" s="13"/>
      <c r="G42" s="13"/>
      <c r="H42" s="442"/>
      <c r="I42" s="442"/>
      <c r="J42" s="442"/>
      <c r="K42" s="442"/>
      <c r="L42" s="442"/>
      <c r="M42" s="442"/>
      <c r="N42" s="442"/>
      <c r="O42" s="442"/>
      <c r="P42" s="442"/>
      <c r="Q42" s="442"/>
      <c r="R42" s="442"/>
      <c r="S42" s="442"/>
      <c r="T42" s="442"/>
      <c r="U42" s="442"/>
      <c r="V42" s="442"/>
      <c r="W42" s="442"/>
      <c r="X42" s="442"/>
      <c r="Y42" s="442"/>
      <c r="Z42" s="442"/>
      <c r="AA42" s="442"/>
      <c r="AB42" s="442"/>
      <c r="AC42" s="442"/>
      <c r="AD42" s="45"/>
      <c r="AE42" s="25"/>
    </row>
    <row r="43" spans="1:31">
      <c r="A43" s="24"/>
      <c r="B43" s="47"/>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50"/>
      <c r="AE43" s="25"/>
    </row>
    <row r="44" spans="1:31">
      <c r="A44" s="24"/>
      <c r="B44" s="47"/>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50"/>
      <c r="AE44" s="25"/>
    </row>
    <row r="45" spans="1:31">
      <c r="A45" s="24"/>
      <c r="B45" s="47"/>
      <c r="C45" s="13"/>
      <c r="D45" s="13"/>
      <c r="E45" s="13"/>
      <c r="F45" s="13"/>
      <c r="G45" s="13"/>
      <c r="H45" s="13"/>
      <c r="I45" s="13"/>
      <c r="J45" s="441" t="s">
        <v>31</v>
      </c>
      <c r="K45" s="441"/>
      <c r="L45" s="441"/>
      <c r="M45" s="441"/>
      <c r="N45" s="441"/>
      <c r="O45" s="441"/>
      <c r="P45" s="441"/>
      <c r="Q45" s="441"/>
      <c r="R45" s="441"/>
      <c r="S45" s="441"/>
      <c r="T45" s="441"/>
      <c r="U45" s="441"/>
      <c r="V45" s="441"/>
      <c r="W45" s="13"/>
      <c r="X45" s="13"/>
      <c r="Y45" s="13"/>
      <c r="Z45" s="13"/>
      <c r="AA45" s="13"/>
      <c r="AB45" s="13"/>
      <c r="AC45" s="13"/>
      <c r="AD45" s="50"/>
      <c r="AE45" s="25"/>
    </row>
    <row r="46" spans="1:31" ht="15.75" thickBot="1">
      <c r="A46" s="24"/>
      <c r="B46" s="52"/>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4"/>
      <c r="AD46" s="55"/>
      <c r="AE46" s="25"/>
    </row>
    <row r="47" spans="1:31" ht="15.75" thickBot="1">
      <c r="A47" s="24"/>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7"/>
      <c r="AD47" s="56"/>
      <c r="AE47" s="25"/>
    </row>
    <row r="48" spans="1:31">
      <c r="A48" s="24"/>
      <c r="B48" s="58"/>
      <c r="C48" s="59" t="s">
        <v>35</v>
      </c>
      <c r="D48" s="22"/>
      <c r="E48" s="22"/>
      <c r="F48" s="22"/>
      <c r="G48" s="22"/>
      <c r="H48" s="22"/>
      <c r="I48" s="22"/>
      <c r="J48" s="60"/>
      <c r="K48" s="60"/>
      <c r="L48" s="60"/>
      <c r="M48" s="60"/>
      <c r="N48" s="60"/>
      <c r="O48" s="60"/>
      <c r="P48" s="60"/>
      <c r="Q48" s="60"/>
      <c r="R48" s="60"/>
      <c r="S48" s="60"/>
      <c r="T48" s="60"/>
      <c r="U48" s="60"/>
      <c r="V48" s="60"/>
      <c r="W48" s="22"/>
      <c r="X48" s="22"/>
      <c r="Y48" s="22"/>
      <c r="Z48" s="22"/>
      <c r="AA48" s="22"/>
      <c r="AB48" s="22"/>
      <c r="AC48" s="22"/>
      <c r="AD48" s="61"/>
      <c r="AE48" s="25"/>
    </row>
    <row r="49" spans="1:31">
      <c r="A49" s="24"/>
      <c r="B49" s="62"/>
      <c r="C49" s="444"/>
      <c r="D49" s="444"/>
      <c r="E49" s="444"/>
      <c r="F49" s="444"/>
      <c r="G49" s="444"/>
      <c r="H49" s="444"/>
      <c r="I49" s="444"/>
      <c r="J49" s="444"/>
      <c r="K49" s="444"/>
      <c r="L49" s="444"/>
      <c r="M49" s="444"/>
      <c r="N49" s="444"/>
      <c r="O49" s="444"/>
      <c r="P49" s="444"/>
      <c r="Q49" s="444"/>
      <c r="R49" s="444"/>
      <c r="S49" s="444"/>
      <c r="T49" s="444"/>
      <c r="U49" s="444"/>
      <c r="V49" s="444"/>
      <c r="W49" s="444"/>
      <c r="X49" s="444"/>
      <c r="Y49" s="444"/>
      <c r="Z49" s="444"/>
      <c r="AA49" s="444"/>
      <c r="AB49" s="444"/>
      <c r="AC49" s="444"/>
      <c r="AD49" s="63"/>
      <c r="AE49" s="25"/>
    </row>
    <row r="50" spans="1:31">
      <c r="A50" s="24"/>
      <c r="B50" s="62"/>
      <c r="C50" s="444"/>
      <c r="D50" s="444"/>
      <c r="E50" s="444"/>
      <c r="F50" s="444"/>
      <c r="G50" s="444"/>
      <c r="H50" s="444"/>
      <c r="I50" s="444"/>
      <c r="J50" s="444"/>
      <c r="K50" s="444"/>
      <c r="L50" s="444"/>
      <c r="M50" s="444"/>
      <c r="N50" s="444"/>
      <c r="O50" s="444"/>
      <c r="P50" s="444"/>
      <c r="Q50" s="444"/>
      <c r="R50" s="444"/>
      <c r="S50" s="444"/>
      <c r="T50" s="444"/>
      <c r="U50" s="444"/>
      <c r="V50" s="444"/>
      <c r="W50" s="444"/>
      <c r="X50" s="444"/>
      <c r="Y50" s="444"/>
      <c r="Z50" s="444"/>
      <c r="AA50" s="444"/>
      <c r="AB50" s="444"/>
      <c r="AC50" s="444"/>
      <c r="AD50" s="63"/>
      <c r="AE50" s="25"/>
    </row>
    <row r="51" spans="1:31">
      <c r="A51" s="24"/>
      <c r="B51" s="62"/>
      <c r="C51" s="444"/>
      <c r="D51" s="444"/>
      <c r="E51" s="444"/>
      <c r="F51" s="444"/>
      <c r="G51" s="444"/>
      <c r="H51" s="444"/>
      <c r="I51" s="444"/>
      <c r="J51" s="444"/>
      <c r="K51" s="444"/>
      <c r="L51" s="444"/>
      <c r="M51" s="444"/>
      <c r="N51" s="444"/>
      <c r="O51" s="444"/>
      <c r="P51" s="444"/>
      <c r="Q51" s="444"/>
      <c r="R51" s="444"/>
      <c r="S51" s="444"/>
      <c r="T51" s="444"/>
      <c r="U51" s="444"/>
      <c r="V51" s="444"/>
      <c r="W51" s="444"/>
      <c r="X51" s="444"/>
      <c r="Y51" s="444"/>
      <c r="Z51" s="444"/>
      <c r="AA51" s="444"/>
      <c r="AB51" s="444"/>
      <c r="AC51" s="444"/>
      <c r="AD51" s="63"/>
      <c r="AE51" s="25"/>
    </row>
    <row r="52" spans="1:31" ht="15.75" thickBot="1">
      <c r="A52" s="24"/>
      <c r="B52" s="52"/>
      <c r="C52" s="445"/>
      <c r="D52" s="445"/>
      <c r="E52" s="445"/>
      <c r="F52" s="445"/>
      <c r="G52" s="445"/>
      <c r="H52" s="445"/>
      <c r="I52" s="445"/>
      <c r="J52" s="445"/>
      <c r="K52" s="445"/>
      <c r="L52" s="445"/>
      <c r="M52" s="445"/>
      <c r="N52" s="445"/>
      <c r="O52" s="445"/>
      <c r="P52" s="445"/>
      <c r="Q52" s="445"/>
      <c r="R52" s="445"/>
      <c r="S52" s="445"/>
      <c r="T52" s="445"/>
      <c r="U52" s="445"/>
      <c r="V52" s="445"/>
      <c r="W52" s="445"/>
      <c r="X52" s="445"/>
      <c r="Y52" s="445"/>
      <c r="Z52" s="445"/>
      <c r="AA52" s="445"/>
      <c r="AB52" s="445"/>
      <c r="AC52" s="445"/>
      <c r="AD52" s="55"/>
      <c r="AE52" s="25"/>
    </row>
    <row r="53" spans="1:31" hidden="1">
      <c r="A53" s="157"/>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row>
    <row r="54" spans="1:31"/>
    <row r="55" spans="1:31"/>
    <row r="56" spans="1:31"/>
    <row r="57" spans="1:31"/>
  </sheetData>
  <sheetProtection password="DE42" sheet="1" objects="1" scenarios="1" selectLockedCells="1"/>
  <mergeCells count="37">
    <mergeCell ref="H42:AC42"/>
    <mergeCell ref="J45:V45"/>
    <mergeCell ref="C49:AC52"/>
    <mergeCell ref="C36:AC36"/>
    <mergeCell ref="H37:AC37"/>
    <mergeCell ref="L38:AC38"/>
    <mergeCell ref="E39:AC39"/>
    <mergeCell ref="F40:H40"/>
    <mergeCell ref="J40:P40"/>
    <mergeCell ref="S40:U40"/>
    <mergeCell ref="W40:AC40"/>
    <mergeCell ref="J34:V34"/>
    <mergeCell ref="H20:AC20"/>
    <mergeCell ref="J23:V23"/>
    <mergeCell ref="C25:AC25"/>
    <mergeCell ref="H26:AC26"/>
    <mergeCell ref="L27:AC27"/>
    <mergeCell ref="E28:AC28"/>
    <mergeCell ref="F29:H29"/>
    <mergeCell ref="J29:P29"/>
    <mergeCell ref="S29:U29"/>
    <mergeCell ref="W29:AC29"/>
    <mergeCell ref="H31:AC31"/>
    <mergeCell ref="H16:AC16"/>
    <mergeCell ref="E17:AC17"/>
    <mergeCell ref="F18:H18"/>
    <mergeCell ref="J18:P18"/>
    <mergeCell ref="S18:U18"/>
    <mergeCell ref="W18:AC18"/>
    <mergeCell ref="C15:AC15"/>
    <mergeCell ref="B1:AD6"/>
    <mergeCell ref="B7:AD7"/>
    <mergeCell ref="B9:AD9"/>
    <mergeCell ref="B10:AD10"/>
    <mergeCell ref="B12:L12"/>
    <mergeCell ref="AB11:AD11"/>
    <mergeCell ref="Z11:AA11"/>
  </mergeCells>
  <hyperlinks>
    <hyperlink ref="AB11:AD11" location="Índice!A1" display="Índice"/>
  </hyperlinks>
  <pageMargins left="0.70866141732283472" right="0.70866141732283472" top="0.74803149606299213" bottom="0.74803149606299213" header="0.31496062992125984" footer="0.31496062992125984"/>
  <pageSetup scale="69" orientation="portrait" r:id="rId1"/>
  <headerFooter>
    <oddHeader>&amp;CMódulo 1 Sección VIII
Informantes</oddHeader>
    <oddFooter>&amp;LCenso Nacional de Gobierno, Seguridad Pública y Sistema Penitenciario Estatales 2017&amp;R&amp;P de &amp;N</oddFooter>
  </headerFooter>
  <drawing r:id="rId2"/>
</worksheet>
</file>

<file path=xl/worksheets/sheet4.xml><?xml version="1.0" encoding="utf-8"?>
<worksheet xmlns="http://schemas.openxmlformats.org/spreadsheetml/2006/main" xmlns:r="http://schemas.openxmlformats.org/officeDocument/2006/relationships">
  <dimension ref="A1:AR445"/>
  <sheetViews>
    <sheetView showGridLines="0" tabSelected="1" view="pageBreakPreview" zoomScaleNormal="100" zoomScaleSheetLayoutView="100" zoomScalePageLayoutView="80" workbookViewId="0"/>
  </sheetViews>
  <sheetFormatPr baseColWidth="10" defaultColWidth="0" defaultRowHeight="14.25" zeroHeight="1"/>
  <cols>
    <col min="1" max="30" width="3.7109375" style="278" customWidth="1"/>
    <col min="31" max="31" width="3.7109375" style="282" customWidth="1"/>
    <col min="32" max="32" width="3.42578125" style="355" hidden="1" customWidth="1"/>
    <col min="33" max="35" width="5.140625" style="278" hidden="1" customWidth="1"/>
    <col min="36" max="36" width="6.5703125" style="278" hidden="1" customWidth="1"/>
    <col min="37" max="37" width="6.85546875" style="278" hidden="1" customWidth="1"/>
    <col min="38" max="38" width="6.42578125" style="278" hidden="1" customWidth="1"/>
    <col min="39" max="39" width="6.28515625" style="278" hidden="1" customWidth="1"/>
    <col min="40" max="40" width="6.140625" style="278" hidden="1" customWidth="1"/>
    <col min="41" max="41" width="6.7109375" style="278" hidden="1" customWidth="1"/>
    <col min="42" max="42" width="6" style="278" hidden="1" customWidth="1"/>
    <col min="43" max="43" width="6.28515625" style="278" hidden="1" customWidth="1"/>
    <col min="44" max="16384" width="5.140625" style="278" hidden="1"/>
  </cols>
  <sheetData>
    <row r="1" spans="1:37" ht="15" customHeight="1">
      <c r="A1" s="19"/>
      <c r="B1" s="403" t="s">
        <v>289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279"/>
      <c r="AH1" s="354" t="s">
        <v>378</v>
      </c>
      <c r="AI1" s="278" t="s">
        <v>395</v>
      </c>
      <c r="AJ1" s="278" t="s">
        <v>393</v>
      </c>
      <c r="AK1" s="278" t="s">
        <v>394</v>
      </c>
    </row>
    <row r="2" spans="1:37" ht="15" customHeight="1">
      <c r="A2" s="19"/>
      <c r="B2" s="403"/>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279"/>
      <c r="AH2" s="354"/>
      <c r="AI2" s="371"/>
      <c r="AJ2" s="372"/>
      <c r="AK2" s="373"/>
    </row>
    <row r="3" spans="1:37" ht="15" customHeight="1">
      <c r="A3" s="19"/>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279"/>
      <c r="AH3" s="354" t="s">
        <v>379</v>
      </c>
      <c r="AI3" s="371">
        <v>1</v>
      </c>
      <c r="AJ3" s="372">
        <v>1</v>
      </c>
      <c r="AK3" s="373">
        <v>1</v>
      </c>
    </row>
    <row r="4" spans="1:37" ht="15" customHeight="1">
      <c r="A4" s="19"/>
      <c r="B4" s="403"/>
      <c r="C4" s="403"/>
      <c r="D4" s="403"/>
      <c r="E4" s="403"/>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279"/>
      <c r="AI4" s="371">
        <v>2</v>
      </c>
      <c r="AJ4" s="372">
        <v>2</v>
      </c>
      <c r="AK4" s="373">
        <v>2</v>
      </c>
    </row>
    <row r="5" spans="1:37" ht="15" customHeight="1">
      <c r="A5" s="3"/>
      <c r="B5" s="403"/>
      <c r="C5" s="403"/>
      <c r="D5" s="403"/>
      <c r="E5" s="403"/>
      <c r="F5" s="403"/>
      <c r="G5" s="403"/>
      <c r="H5" s="403"/>
      <c r="I5" s="403"/>
      <c r="J5" s="403"/>
      <c r="K5" s="403"/>
      <c r="L5" s="403"/>
      <c r="M5" s="403"/>
      <c r="N5" s="403"/>
      <c r="O5" s="403"/>
      <c r="P5" s="403"/>
      <c r="Q5" s="403"/>
      <c r="R5" s="403"/>
      <c r="S5" s="403"/>
      <c r="T5" s="403"/>
      <c r="U5" s="403"/>
      <c r="V5" s="403"/>
      <c r="W5" s="403"/>
      <c r="X5" s="403"/>
      <c r="Y5" s="403"/>
      <c r="Z5" s="403"/>
      <c r="AA5" s="403"/>
      <c r="AB5" s="403"/>
      <c r="AC5" s="403"/>
      <c r="AD5" s="403"/>
      <c r="AE5" s="40"/>
      <c r="AI5" s="371">
        <v>3</v>
      </c>
      <c r="AJ5" s="372">
        <v>3</v>
      </c>
      <c r="AK5" s="373">
        <v>3</v>
      </c>
    </row>
    <row r="6" spans="1:37" ht="84.75" customHeight="1">
      <c r="A6" s="3"/>
      <c r="B6" s="403"/>
      <c r="C6" s="403"/>
      <c r="D6" s="403"/>
      <c r="E6" s="403"/>
      <c r="F6" s="403"/>
      <c r="G6" s="403"/>
      <c r="H6" s="403"/>
      <c r="I6" s="403"/>
      <c r="J6" s="403"/>
      <c r="K6" s="403"/>
      <c r="L6" s="403"/>
      <c r="M6" s="403"/>
      <c r="N6" s="403"/>
      <c r="O6" s="403"/>
      <c r="P6" s="403"/>
      <c r="Q6" s="403"/>
      <c r="R6" s="403"/>
      <c r="S6" s="403"/>
      <c r="T6" s="403"/>
      <c r="U6" s="403"/>
      <c r="V6" s="403"/>
      <c r="W6" s="403"/>
      <c r="X6" s="403"/>
      <c r="Y6" s="403"/>
      <c r="Z6" s="403"/>
      <c r="AA6" s="403"/>
      <c r="AB6" s="403"/>
      <c r="AC6" s="403"/>
      <c r="AD6" s="403"/>
      <c r="AE6" s="40"/>
      <c r="AI6" s="371">
        <v>4</v>
      </c>
      <c r="AJ6" s="372">
        <v>4</v>
      </c>
      <c r="AK6" s="373">
        <v>4</v>
      </c>
    </row>
    <row r="7" spans="1:37" ht="15.75">
      <c r="A7" s="3"/>
      <c r="B7" s="404" t="s">
        <v>287</v>
      </c>
      <c r="C7" s="404"/>
      <c r="D7" s="404"/>
      <c r="E7" s="404"/>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0"/>
      <c r="AI7" s="371">
        <v>9</v>
      </c>
      <c r="AJ7" s="372">
        <v>5</v>
      </c>
      <c r="AK7" s="373">
        <v>5</v>
      </c>
    </row>
    <row r="8" spans="1:37" ht="18">
      <c r="A8" s="35"/>
      <c r="B8" s="279"/>
      <c r="C8" s="37"/>
      <c r="D8" s="37"/>
      <c r="E8" s="37"/>
      <c r="F8" s="38"/>
      <c r="G8" s="37"/>
      <c r="H8" s="37"/>
      <c r="I8" s="37"/>
      <c r="J8" s="39"/>
      <c r="K8" s="279"/>
      <c r="L8" s="279"/>
      <c r="M8" s="279"/>
      <c r="N8" s="279"/>
      <c r="O8" s="40"/>
      <c r="P8" s="40"/>
      <c r="Q8" s="40"/>
      <c r="R8" s="40"/>
      <c r="S8" s="40"/>
      <c r="T8" s="40"/>
      <c r="U8" s="40"/>
      <c r="V8" s="40"/>
      <c r="W8" s="37"/>
      <c r="X8" s="37"/>
      <c r="Y8" s="37"/>
      <c r="Z8" s="37"/>
      <c r="AA8" s="37"/>
      <c r="AB8" s="420" t="s">
        <v>0</v>
      </c>
      <c r="AC8" s="420"/>
      <c r="AD8" s="420"/>
      <c r="AE8" s="40"/>
      <c r="AJ8" s="372">
        <v>6</v>
      </c>
      <c r="AK8" s="373">
        <v>6</v>
      </c>
    </row>
    <row r="9" spans="1:37" ht="19.5" customHeight="1">
      <c r="A9" s="19"/>
      <c r="B9" s="433" t="str">
        <f>IF(Presentación!$B$9="","",Presentación!$B$9)</f>
        <v>Veracruz de Ignacio de la Llave</v>
      </c>
      <c r="C9" s="434"/>
      <c r="D9" s="434"/>
      <c r="E9" s="434"/>
      <c r="F9" s="434"/>
      <c r="G9" s="434"/>
      <c r="H9" s="434"/>
      <c r="I9" s="434"/>
      <c r="J9" s="434"/>
      <c r="K9" s="434"/>
      <c r="L9" s="435"/>
      <c r="M9" s="346"/>
      <c r="N9" s="10" t="str">
        <f>IF(Presentación!$N$9="","",Presentación!$N$9)</f>
        <v>30</v>
      </c>
      <c r="O9" s="65"/>
      <c r="P9" s="65"/>
      <c r="Q9" s="65"/>
      <c r="R9" s="65"/>
      <c r="S9" s="65"/>
      <c r="T9" s="65"/>
      <c r="U9" s="65"/>
      <c r="V9" s="65"/>
      <c r="W9" s="65"/>
      <c r="X9" s="65"/>
      <c r="Y9" s="65"/>
      <c r="Z9" s="65"/>
      <c r="AA9" s="65"/>
      <c r="AE9" s="279"/>
      <c r="AJ9" s="372">
        <v>7</v>
      </c>
      <c r="AK9" s="373">
        <v>7</v>
      </c>
    </row>
    <row r="10" spans="1:37" ht="15" thickBot="1">
      <c r="A10" s="19"/>
      <c r="B10" s="275"/>
      <c r="C10" s="275"/>
      <c r="D10" s="275"/>
      <c r="E10" s="275"/>
      <c r="F10" s="275"/>
      <c r="G10" s="275"/>
      <c r="H10" s="275"/>
      <c r="I10" s="275"/>
      <c r="J10" s="275"/>
      <c r="K10" s="275"/>
      <c r="L10" s="275"/>
      <c r="M10" s="275"/>
      <c r="N10" s="275"/>
      <c r="O10" s="275"/>
      <c r="P10" s="275"/>
      <c r="Q10" s="275"/>
      <c r="R10" s="275"/>
      <c r="S10" s="275"/>
      <c r="T10" s="275"/>
      <c r="U10" s="275"/>
      <c r="V10" s="275"/>
      <c r="W10" s="275"/>
      <c r="X10" s="275"/>
      <c r="Y10" s="275"/>
      <c r="Z10" s="275"/>
      <c r="AA10" s="275"/>
      <c r="AB10" s="275"/>
      <c r="AC10" s="275"/>
      <c r="AD10" s="275"/>
      <c r="AE10" s="279"/>
      <c r="AJ10" s="372">
        <v>8</v>
      </c>
      <c r="AK10" s="373">
        <v>8</v>
      </c>
    </row>
    <row r="11" spans="1:37">
      <c r="A11" s="26"/>
      <c r="B11" s="459" t="s">
        <v>38</v>
      </c>
      <c r="C11" s="460"/>
      <c r="D11" s="460"/>
      <c r="E11" s="460"/>
      <c r="F11" s="460"/>
      <c r="G11" s="460"/>
      <c r="H11" s="460"/>
      <c r="I11" s="460"/>
      <c r="J11" s="460"/>
      <c r="K11" s="460"/>
      <c r="L11" s="460"/>
      <c r="M11" s="460"/>
      <c r="N11" s="460"/>
      <c r="O11" s="460"/>
      <c r="P11" s="460"/>
      <c r="Q11" s="460"/>
      <c r="R11" s="460"/>
      <c r="S11" s="460"/>
      <c r="T11" s="460"/>
      <c r="U11" s="460"/>
      <c r="V11" s="460"/>
      <c r="W11" s="460"/>
      <c r="X11" s="460"/>
      <c r="Y11" s="460"/>
      <c r="Z11" s="460"/>
      <c r="AA11" s="460"/>
      <c r="AB11" s="460"/>
      <c r="AC11" s="460"/>
      <c r="AD11" s="460"/>
      <c r="AE11" s="318"/>
      <c r="AJ11" s="372">
        <v>9</v>
      </c>
      <c r="AK11" s="373">
        <v>9</v>
      </c>
    </row>
    <row r="12" spans="1:37">
      <c r="A12" s="158"/>
      <c r="B12" s="461" t="s">
        <v>39</v>
      </c>
      <c r="C12" s="462"/>
      <c r="D12" s="462"/>
      <c r="E12" s="462"/>
      <c r="F12" s="462"/>
      <c r="G12" s="462"/>
      <c r="H12" s="462"/>
      <c r="I12" s="462"/>
      <c r="J12" s="462"/>
      <c r="K12" s="462"/>
      <c r="L12" s="462"/>
      <c r="M12" s="462"/>
      <c r="N12" s="462"/>
      <c r="O12" s="462"/>
      <c r="P12" s="462"/>
      <c r="Q12" s="462"/>
      <c r="R12" s="462"/>
      <c r="S12" s="462"/>
      <c r="T12" s="462"/>
      <c r="U12" s="462"/>
      <c r="V12" s="462"/>
      <c r="W12" s="462"/>
      <c r="X12" s="462"/>
      <c r="Y12" s="462"/>
      <c r="Z12" s="462"/>
      <c r="AA12" s="462"/>
      <c r="AB12" s="462"/>
      <c r="AC12" s="462"/>
      <c r="AD12" s="463"/>
      <c r="AE12" s="280"/>
      <c r="AJ12" s="372">
        <v>10</v>
      </c>
      <c r="AK12" s="373">
        <v>10</v>
      </c>
    </row>
    <row r="13" spans="1:37" s="282" customFormat="1" ht="25.5" customHeight="1">
      <c r="A13" s="160"/>
      <c r="B13" s="67"/>
      <c r="C13" s="446" t="s">
        <v>269</v>
      </c>
      <c r="D13" s="446"/>
      <c r="E13" s="446"/>
      <c r="F13" s="446"/>
      <c r="G13" s="446"/>
      <c r="H13" s="446"/>
      <c r="I13" s="446"/>
      <c r="J13" s="446"/>
      <c r="K13" s="446"/>
      <c r="L13" s="446"/>
      <c r="M13" s="446"/>
      <c r="N13" s="446"/>
      <c r="O13" s="446"/>
      <c r="P13" s="446"/>
      <c r="Q13" s="446"/>
      <c r="R13" s="446"/>
      <c r="S13" s="446"/>
      <c r="T13" s="446"/>
      <c r="U13" s="446"/>
      <c r="V13" s="446"/>
      <c r="W13" s="446"/>
      <c r="X13" s="446"/>
      <c r="Y13" s="446"/>
      <c r="Z13" s="446"/>
      <c r="AA13" s="446"/>
      <c r="AB13" s="446"/>
      <c r="AC13" s="446"/>
      <c r="AD13" s="447"/>
      <c r="AE13" s="280"/>
      <c r="AF13" s="355"/>
      <c r="AJ13" s="372">
        <v>11</v>
      </c>
      <c r="AK13" s="373">
        <v>11</v>
      </c>
    </row>
    <row r="14" spans="1:37" s="282" customFormat="1" ht="27" customHeight="1">
      <c r="A14" s="160"/>
      <c r="B14" s="67"/>
      <c r="C14" s="446" t="s">
        <v>290</v>
      </c>
      <c r="D14" s="446"/>
      <c r="E14" s="446"/>
      <c r="F14" s="446"/>
      <c r="G14" s="446"/>
      <c r="H14" s="446"/>
      <c r="I14" s="446"/>
      <c r="J14" s="446"/>
      <c r="K14" s="446"/>
      <c r="L14" s="446"/>
      <c r="M14" s="446"/>
      <c r="N14" s="446"/>
      <c r="O14" s="446"/>
      <c r="P14" s="446"/>
      <c r="Q14" s="446"/>
      <c r="R14" s="446"/>
      <c r="S14" s="446"/>
      <c r="T14" s="446"/>
      <c r="U14" s="446"/>
      <c r="V14" s="446"/>
      <c r="W14" s="446"/>
      <c r="X14" s="446"/>
      <c r="Y14" s="446"/>
      <c r="Z14" s="446"/>
      <c r="AA14" s="446"/>
      <c r="AB14" s="446"/>
      <c r="AC14" s="446"/>
      <c r="AD14" s="447"/>
      <c r="AE14" s="280"/>
      <c r="AF14" s="355"/>
      <c r="AK14" s="373">
        <v>12</v>
      </c>
    </row>
    <row r="15" spans="1:37" s="282" customFormat="1" ht="50.25" customHeight="1">
      <c r="A15" s="160"/>
      <c r="B15" s="67"/>
      <c r="C15" s="446" t="s">
        <v>333</v>
      </c>
      <c r="D15" s="446"/>
      <c r="E15" s="446"/>
      <c r="F15" s="446"/>
      <c r="G15" s="446"/>
      <c r="H15" s="446"/>
      <c r="I15" s="446"/>
      <c r="J15" s="446"/>
      <c r="K15" s="446"/>
      <c r="L15" s="446"/>
      <c r="M15" s="446"/>
      <c r="N15" s="446"/>
      <c r="O15" s="446"/>
      <c r="P15" s="446"/>
      <c r="Q15" s="446"/>
      <c r="R15" s="446"/>
      <c r="S15" s="446"/>
      <c r="T15" s="446"/>
      <c r="U15" s="446"/>
      <c r="V15" s="446"/>
      <c r="W15" s="446"/>
      <c r="X15" s="446"/>
      <c r="Y15" s="446"/>
      <c r="Z15" s="446"/>
      <c r="AA15" s="446"/>
      <c r="AB15" s="446"/>
      <c r="AC15" s="446"/>
      <c r="AD15" s="447"/>
      <c r="AE15" s="280"/>
      <c r="AF15" s="355"/>
      <c r="AK15" s="373">
        <v>13</v>
      </c>
    </row>
    <row r="16" spans="1:37" s="282" customFormat="1" ht="26.25" customHeight="1">
      <c r="A16" s="160"/>
      <c r="B16" s="67"/>
      <c r="C16" s="446" t="s">
        <v>36</v>
      </c>
      <c r="D16" s="446"/>
      <c r="E16" s="446"/>
      <c r="F16" s="446"/>
      <c r="G16" s="446"/>
      <c r="H16" s="446"/>
      <c r="I16" s="446"/>
      <c r="J16" s="446"/>
      <c r="K16" s="446"/>
      <c r="L16" s="446"/>
      <c r="M16" s="446"/>
      <c r="N16" s="446"/>
      <c r="O16" s="446"/>
      <c r="P16" s="446"/>
      <c r="Q16" s="446"/>
      <c r="R16" s="446"/>
      <c r="S16" s="446"/>
      <c r="T16" s="446"/>
      <c r="U16" s="446"/>
      <c r="V16" s="446"/>
      <c r="W16" s="446"/>
      <c r="X16" s="446"/>
      <c r="Y16" s="446"/>
      <c r="Z16" s="446"/>
      <c r="AA16" s="446"/>
      <c r="AB16" s="446"/>
      <c r="AC16" s="446"/>
      <c r="AD16" s="447"/>
      <c r="AE16" s="280"/>
      <c r="AF16" s="355"/>
      <c r="AK16" s="373"/>
    </row>
    <row r="17" spans="1:41" s="282" customFormat="1">
      <c r="A17" s="160"/>
      <c r="B17" s="68"/>
      <c r="C17" s="448" t="s">
        <v>335</v>
      </c>
      <c r="D17" s="448"/>
      <c r="E17" s="448"/>
      <c r="F17" s="448"/>
      <c r="G17" s="448"/>
      <c r="H17" s="448"/>
      <c r="I17" s="448"/>
      <c r="J17" s="448"/>
      <c r="K17" s="448"/>
      <c r="L17" s="448"/>
      <c r="M17" s="448"/>
      <c r="N17" s="448"/>
      <c r="O17" s="448"/>
      <c r="P17" s="448"/>
      <c r="Q17" s="448"/>
      <c r="R17" s="448"/>
      <c r="S17" s="448"/>
      <c r="T17" s="448"/>
      <c r="U17" s="448"/>
      <c r="V17" s="448"/>
      <c r="W17" s="448"/>
      <c r="X17" s="448"/>
      <c r="Y17" s="448"/>
      <c r="Z17" s="448"/>
      <c r="AA17" s="448"/>
      <c r="AB17" s="448"/>
      <c r="AC17" s="448"/>
      <c r="AD17" s="449"/>
      <c r="AE17" s="280"/>
      <c r="AF17" s="355"/>
      <c r="AK17" s="373"/>
    </row>
    <row r="18" spans="1:41" s="282" customFormat="1">
      <c r="A18" s="160"/>
      <c r="B18" s="72"/>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355"/>
    </row>
    <row r="19" spans="1:41" s="282" customFormat="1" ht="38.25" customHeight="1">
      <c r="A19" s="159" t="s">
        <v>40</v>
      </c>
      <c r="B19" s="483" t="s">
        <v>364</v>
      </c>
      <c r="C19" s="484"/>
      <c r="D19" s="484"/>
      <c r="E19" s="484"/>
      <c r="F19" s="484"/>
      <c r="G19" s="484"/>
      <c r="H19" s="484"/>
      <c r="I19" s="484"/>
      <c r="J19" s="484"/>
      <c r="K19" s="484"/>
      <c r="L19" s="484"/>
      <c r="M19" s="484"/>
      <c r="N19" s="484"/>
      <c r="O19" s="484"/>
      <c r="P19" s="484"/>
      <c r="Q19" s="484"/>
      <c r="R19" s="484"/>
      <c r="S19" s="484"/>
      <c r="T19" s="484"/>
      <c r="U19" s="484"/>
      <c r="V19" s="484"/>
      <c r="W19" s="484"/>
      <c r="X19" s="484"/>
      <c r="Y19" s="484"/>
      <c r="Z19" s="484"/>
      <c r="AA19" s="484"/>
      <c r="AB19" s="484"/>
      <c r="AC19" s="484"/>
      <c r="AD19" s="484"/>
      <c r="AE19" s="40"/>
      <c r="AF19" s="355"/>
    </row>
    <row r="20" spans="1:41" s="282" customFormat="1" ht="28.5" customHeight="1">
      <c r="A20" s="159"/>
      <c r="B20" s="197"/>
      <c r="C20" s="469" t="s">
        <v>334</v>
      </c>
      <c r="D20" s="469"/>
      <c r="E20" s="469"/>
      <c r="F20" s="469"/>
      <c r="G20" s="469"/>
      <c r="H20" s="469"/>
      <c r="I20" s="469"/>
      <c r="J20" s="469"/>
      <c r="K20" s="469"/>
      <c r="L20" s="469"/>
      <c r="M20" s="469"/>
      <c r="N20" s="469"/>
      <c r="O20" s="469"/>
      <c r="P20" s="469"/>
      <c r="Q20" s="469"/>
      <c r="R20" s="469"/>
      <c r="S20" s="469"/>
      <c r="T20" s="469"/>
      <c r="U20" s="469"/>
      <c r="V20" s="469"/>
      <c r="W20" s="469"/>
      <c r="X20" s="469"/>
      <c r="Y20" s="469"/>
      <c r="Z20" s="469"/>
      <c r="AA20" s="469"/>
      <c r="AB20" s="469"/>
      <c r="AC20" s="469"/>
      <c r="AD20" s="469"/>
      <c r="AE20" s="280"/>
      <c r="AF20" s="355"/>
    </row>
    <row r="21" spans="1:41" s="282" customFormat="1" ht="35.25" customHeight="1">
      <c r="A21" s="26"/>
      <c r="C21" s="469" t="s">
        <v>356</v>
      </c>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318"/>
      <c r="AF21" s="355"/>
    </row>
    <row r="22" spans="1:41" s="282" customFormat="1" ht="27.75" customHeight="1">
      <c r="A22" s="26"/>
      <c r="C22" s="469" t="s">
        <v>336</v>
      </c>
      <c r="D22" s="469"/>
      <c r="E22" s="469"/>
      <c r="F22" s="469"/>
      <c r="G22" s="469"/>
      <c r="H22" s="469"/>
      <c r="I22" s="469"/>
      <c r="J22" s="469"/>
      <c r="K22" s="469"/>
      <c r="L22" s="469"/>
      <c r="M22" s="469"/>
      <c r="N22" s="469"/>
      <c r="O22" s="469"/>
      <c r="P22" s="469"/>
      <c r="Q22" s="469"/>
      <c r="R22" s="469"/>
      <c r="S22" s="469"/>
      <c r="T22" s="469"/>
      <c r="U22" s="469"/>
      <c r="V22" s="469"/>
      <c r="W22" s="469"/>
      <c r="X22" s="469"/>
      <c r="Y22" s="469"/>
      <c r="Z22" s="469"/>
      <c r="AA22" s="469"/>
      <c r="AB22" s="469"/>
      <c r="AC22" s="469"/>
      <c r="AD22" s="469"/>
      <c r="AE22" s="318"/>
      <c r="AF22" s="355"/>
    </row>
    <row r="23" spans="1:41" s="282" customFormat="1">
      <c r="A23" s="26"/>
      <c r="C23" s="469" t="s">
        <v>337</v>
      </c>
      <c r="D23" s="469"/>
      <c r="E23" s="469"/>
      <c r="F23" s="469"/>
      <c r="G23" s="469"/>
      <c r="H23" s="469"/>
      <c r="I23" s="469"/>
      <c r="J23" s="469"/>
      <c r="K23" s="469"/>
      <c r="L23" s="469"/>
      <c r="M23" s="469"/>
      <c r="N23" s="469"/>
      <c r="O23" s="469"/>
      <c r="P23" s="469"/>
      <c r="Q23" s="469"/>
      <c r="R23" s="469"/>
      <c r="S23" s="469"/>
      <c r="T23" s="469"/>
      <c r="U23" s="469"/>
      <c r="V23" s="469"/>
      <c r="W23" s="469"/>
      <c r="X23" s="469"/>
      <c r="Y23" s="469"/>
      <c r="Z23" s="469"/>
      <c r="AA23" s="469"/>
      <c r="AB23" s="469"/>
      <c r="AC23" s="469"/>
      <c r="AD23" s="469"/>
      <c r="AE23" s="318"/>
      <c r="AF23" s="355"/>
    </row>
    <row r="24" spans="1:41" s="282" customFormat="1" ht="29.25" customHeight="1">
      <c r="A24" s="160"/>
      <c r="B24" s="325"/>
      <c r="C24" s="469" t="s">
        <v>338</v>
      </c>
      <c r="D24" s="469"/>
      <c r="E24" s="469"/>
      <c r="F24" s="469"/>
      <c r="G24" s="469"/>
      <c r="H24" s="469"/>
      <c r="I24" s="469"/>
      <c r="J24" s="469"/>
      <c r="K24" s="469"/>
      <c r="L24" s="469"/>
      <c r="M24" s="469"/>
      <c r="N24" s="469"/>
      <c r="O24" s="469"/>
      <c r="P24" s="469"/>
      <c r="Q24" s="469"/>
      <c r="R24" s="469"/>
      <c r="S24" s="469"/>
      <c r="T24" s="469"/>
      <c r="U24" s="469"/>
      <c r="V24" s="469"/>
      <c r="W24" s="469"/>
      <c r="X24" s="469"/>
      <c r="Y24" s="469"/>
      <c r="Z24" s="469"/>
      <c r="AA24" s="469"/>
      <c r="AB24" s="469"/>
      <c r="AC24" s="469"/>
      <c r="AD24" s="469"/>
      <c r="AE24" s="280"/>
      <c r="AF24" s="355"/>
    </row>
    <row r="25" spans="1:41" ht="15.75" thickBot="1">
      <c r="A25" s="160"/>
      <c r="B25" s="193"/>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280"/>
      <c r="AG25" t="s">
        <v>380</v>
      </c>
      <c r="AH25"/>
      <c r="AI25"/>
      <c r="AJ25"/>
      <c r="AK25"/>
      <c r="AL25"/>
      <c r="AM25"/>
      <c r="AN25"/>
      <c r="AO25"/>
    </row>
    <row r="26" spans="1:41" ht="15.75" thickBot="1">
      <c r="A26" s="160"/>
      <c r="B26" s="470" t="s">
        <v>41</v>
      </c>
      <c r="C26" s="471"/>
      <c r="D26" s="471"/>
      <c r="E26" s="471"/>
      <c r="F26" s="471"/>
      <c r="G26" s="471"/>
      <c r="H26" s="471"/>
      <c r="I26" s="471"/>
      <c r="J26" s="471"/>
      <c r="K26" s="471"/>
      <c r="L26" s="471"/>
      <c r="M26" s="471"/>
      <c r="N26" s="471"/>
      <c r="O26" s="471"/>
      <c r="P26" s="474" t="s">
        <v>42</v>
      </c>
      <c r="Q26" s="475"/>
      <c r="R26" s="475"/>
      <c r="S26" s="475"/>
      <c r="T26" s="475"/>
      <c r="U26" s="476"/>
      <c r="V26" s="474" t="s">
        <v>43</v>
      </c>
      <c r="W26" s="475"/>
      <c r="X26" s="475"/>
      <c r="Y26" s="475"/>
      <c r="Z26" s="475"/>
      <c r="AA26" s="475"/>
      <c r="AB26" s="476"/>
      <c r="AC26" s="477" t="s">
        <v>44</v>
      </c>
      <c r="AD26" s="478"/>
      <c r="AE26" s="280"/>
      <c r="AG26">
        <f>COUNTBLANK(P28:AD57)</f>
        <v>450</v>
      </c>
      <c r="AH26"/>
      <c r="AI26"/>
      <c r="AJ26"/>
      <c r="AK26"/>
      <c r="AL26"/>
      <c r="AM26"/>
      <c r="AN26"/>
      <c r="AO26"/>
    </row>
    <row r="27" spans="1:41" ht="105.75" thickBot="1">
      <c r="A27" s="160"/>
      <c r="B27" s="472"/>
      <c r="C27" s="473"/>
      <c r="D27" s="473"/>
      <c r="E27" s="473"/>
      <c r="F27" s="473"/>
      <c r="G27" s="473"/>
      <c r="H27" s="473"/>
      <c r="I27" s="473"/>
      <c r="J27" s="473"/>
      <c r="K27" s="473"/>
      <c r="L27" s="473"/>
      <c r="M27" s="473"/>
      <c r="N27" s="473"/>
      <c r="O27" s="473"/>
      <c r="P27" s="481" t="s">
        <v>45</v>
      </c>
      <c r="Q27" s="464"/>
      <c r="R27" s="464" t="s">
        <v>46</v>
      </c>
      <c r="S27" s="464"/>
      <c r="T27" s="464" t="s">
        <v>47</v>
      </c>
      <c r="U27" s="482"/>
      <c r="V27" s="481" t="s">
        <v>45</v>
      </c>
      <c r="W27" s="464"/>
      <c r="X27" s="464" t="s">
        <v>46</v>
      </c>
      <c r="Y27" s="464"/>
      <c r="Z27" s="464" t="s">
        <v>47</v>
      </c>
      <c r="AA27" s="465"/>
      <c r="AB27" s="319" t="s">
        <v>48</v>
      </c>
      <c r="AC27" s="479"/>
      <c r="AD27" s="480"/>
      <c r="AE27" s="280"/>
      <c r="AG27" s="357" t="s">
        <v>381</v>
      </c>
      <c r="AH27" s="357" t="s">
        <v>382</v>
      </c>
      <c r="AI27" s="357" t="s">
        <v>383</v>
      </c>
      <c r="AJ27" s="357" t="s">
        <v>384</v>
      </c>
      <c r="AK27" s="357"/>
      <c r="AL27" s="357"/>
      <c r="AM27" s="357" t="s">
        <v>385</v>
      </c>
      <c r="AN27" s="357"/>
      <c r="AO27" s="357"/>
    </row>
    <row r="28" spans="1:41" ht="25.5" customHeight="1">
      <c r="A28" s="162"/>
      <c r="B28" s="308" t="s">
        <v>49</v>
      </c>
      <c r="C28" s="454" t="s">
        <v>291</v>
      </c>
      <c r="D28" s="455"/>
      <c r="E28" s="455"/>
      <c r="F28" s="455"/>
      <c r="G28" s="455"/>
      <c r="H28" s="455"/>
      <c r="I28" s="455"/>
      <c r="J28" s="455"/>
      <c r="K28" s="455"/>
      <c r="L28" s="455"/>
      <c r="M28" s="455"/>
      <c r="N28" s="455"/>
      <c r="O28" s="455"/>
      <c r="P28" s="466"/>
      <c r="Q28" s="467"/>
      <c r="R28" s="467"/>
      <c r="S28" s="467"/>
      <c r="T28" s="467"/>
      <c r="U28" s="468"/>
      <c r="V28" s="466"/>
      <c r="W28" s="467"/>
      <c r="X28" s="467"/>
      <c r="Y28" s="467"/>
      <c r="Z28" s="467"/>
      <c r="AA28" s="468"/>
      <c r="AB28" s="361"/>
      <c r="AC28" s="457"/>
      <c r="AD28" s="458"/>
      <c r="AE28" s="281"/>
      <c r="AG28" s="358">
        <f>IF($AG$26=450,0,IF(OR(AND(AC28="x",COUNTBLANK(P28:AB28)=13),AND(AND(AC28="",COUNTBLANK(P28:U28)=3),OR(AND(AB28="",COUNTBLANK(V28:AA28)=3),AND(AB28="x",COUNTBLANK(V28:AA28)=6)))),0,1))</f>
        <v>0</v>
      </c>
      <c r="AH28" s="358">
        <f>IF($AG$26=450,0,IF(AC28="X",0,IF(OR(AND(AB28="x",COUNTBLANK(V28:AA28)=6),AND(AB28="",COUNTBLANK(V28:AA28)=3)),0,1)))</f>
        <v>0</v>
      </c>
      <c r="AI28" s="358">
        <f>IF($AG$26=450,0,IF(OR(AC28="X",AB28="X"),0,IF(AK28&lt;=AN28,0,1)))</f>
        <v>0</v>
      </c>
      <c r="AJ28" s="359">
        <f t="shared" ref="AJ28" si="0">IFERROR(VALUE((P28&amp;"/"&amp;R28&amp;"/"&amp;T28)),0)</f>
        <v>0</v>
      </c>
      <c r="AK28" s="359">
        <f t="shared" ref="AK28" si="1">IF(COUNTBLANK(P28:U28)=6,0,VALUE(DATE(T28,R28,P28)))</f>
        <v>0</v>
      </c>
      <c r="AL28" s="359">
        <f t="shared" ref="AL28" si="2">IF(COUNTBLANK(P28:U28)=6,0,IF(AK28=AJ28,0,1))</f>
        <v>0</v>
      </c>
      <c r="AM28" s="359">
        <f t="shared" ref="AM28" si="3">IFERROR(VALUE((V28&amp;"/"&amp;X28&amp;"/"&amp;Z28)),0)</f>
        <v>0</v>
      </c>
      <c r="AN28" s="359">
        <f t="shared" ref="AN28" si="4">IF(COUNTBLANK(V28:AA28)=6,0,VALUE(DATE(Z28,X28,V28)))</f>
        <v>0</v>
      </c>
      <c r="AO28" s="359">
        <f t="shared" ref="AO28" si="5">IF(COUNTBLANK(V28:AA28)=6,0,IF(AN28=AM28,0,1))</f>
        <v>0</v>
      </c>
    </row>
    <row r="29" spans="1:41" ht="25.5" customHeight="1">
      <c r="A29" s="162"/>
      <c r="B29" s="308" t="s">
        <v>50</v>
      </c>
      <c r="C29" s="454" t="s">
        <v>292</v>
      </c>
      <c r="D29" s="455"/>
      <c r="E29" s="455"/>
      <c r="F29" s="455"/>
      <c r="G29" s="455"/>
      <c r="H29" s="455"/>
      <c r="I29" s="455"/>
      <c r="J29" s="455"/>
      <c r="K29" s="455"/>
      <c r="L29" s="455"/>
      <c r="M29" s="455"/>
      <c r="N29" s="455"/>
      <c r="O29" s="455"/>
      <c r="P29" s="456"/>
      <c r="Q29" s="450"/>
      <c r="R29" s="450"/>
      <c r="S29" s="450"/>
      <c r="T29" s="450"/>
      <c r="U29" s="451"/>
      <c r="V29" s="456"/>
      <c r="W29" s="450"/>
      <c r="X29" s="450"/>
      <c r="Y29" s="450"/>
      <c r="Z29" s="450"/>
      <c r="AA29" s="451"/>
      <c r="AB29" s="360"/>
      <c r="AC29" s="452"/>
      <c r="AD29" s="453"/>
      <c r="AE29" s="281"/>
      <c r="AG29" s="358">
        <f t="shared" ref="AG29:AG57" si="6">IF($AG$26=450,0,IF(OR(AND(AC29="x",COUNTBLANK(P29:AB29)=13),AND(AND(AC29="",COUNTBLANK(P29:U29)=3),OR(AND(AB29="",COUNTBLANK(V29:AA29)=3),AND(AB29="x",COUNTBLANK(V29:AA29)=6)))),0,1))</f>
        <v>0</v>
      </c>
      <c r="AH29" s="358">
        <f t="shared" ref="AH29:AH57" si="7">IF($AG$26=450,0,IF(AC29="X",0,IF(OR(AND(AB29="x",COUNTBLANK(V29:AA29)=6),AND(AB29="",COUNTBLANK(V29:AA29)=3)),0,1)))</f>
        <v>0</v>
      </c>
      <c r="AI29" s="358">
        <f t="shared" ref="AI29:AI57" si="8">IF($AG$26=450,0,IF(OR(AC29="X",AB29="X"),0,IF(AK29&lt;=AN29,0,1)))</f>
        <v>0</v>
      </c>
      <c r="AJ29" s="359">
        <f t="shared" ref="AJ29:AJ57" si="9">IFERROR(VALUE((P29&amp;"/"&amp;R29&amp;"/"&amp;T29)),0)</f>
        <v>0</v>
      </c>
      <c r="AK29" s="359">
        <f t="shared" ref="AK29:AK57" si="10">IF(COUNTBLANK(P29:U29)=6,0,VALUE(DATE(T29,R29,P29)))</f>
        <v>0</v>
      </c>
      <c r="AL29" s="359">
        <f t="shared" ref="AL29:AL57" si="11">IF(COUNTBLANK(P29:U29)=6,0,IF(AK29=AJ29,0,1))</f>
        <v>0</v>
      </c>
      <c r="AM29" s="359">
        <f t="shared" ref="AM29:AM57" si="12">IFERROR(VALUE((V29&amp;"/"&amp;X29&amp;"/"&amp;Z29)),0)</f>
        <v>0</v>
      </c>
      <c r="AN29" s="359">
        <f t="shared" ref="AN29:AN57" si="13">IF(COUNTBLANK(V29:AA29)=6,0,VALUE(DATE(Z29,X29,V29)))</f>
        <v>0</v>
      </c>
      <c r="AO29" s="359">
        <f t="shared" ref="AO29:AO57" si="14">IF(COUNTBLANK(V29:AA29)=6,0,IF(AN29=AM29,0,1))</f>
        <v>0</v>
      </c>
    </row>
    <row r="30" spans="1:41" ht="25.5" customHeight="1">
      <c r="A30" s="162"/>
      <c r="B30" s="308" t="s">
        <v>51</v>
      </c>
      <c r="C30" s="454" t="s">
        <v>293</v>
      </c>
      <c r="D30" s="455"/>
      <c r="E30" s="455"/>
      <c r="F30" s="455"/>
      <c r="G30" s="455"/>
      <c r="H30" s="455"/>
      <c r="I30" s="455"/>
      <c r="J30" s="455"/>
      <c r="K30" s="455"/>
      <c r="L30" s="455"/>
      <c r="M30" s="455"/>
      <c r="N30" s="455"/>
      <c r="O30" s="455"/>
      <c r="P30" s="456"/>
      <c r="Q30" s="450"/>
      <c r="R30" s="450"/>
      <c r="S30" s="450"/>
      <c r="T30" s="450"/>
      <c r="U30" s="451"/>
      <c r="V30" s="456"/>
      <c r="W30" s="450"/>
      <c r="X30" s="450"/>
      <c r="Y30" s="450"/>
      <c r="Z30" s="450"/>
      <c r="AA30" s="451"/>
      <c r="AB30" s="360"/>
      <c r="AC30" s="452"/>
      <c r="AD30" s="453"/>
      <c r="AE30" s="281"/>
      <c r="AG30" s="358">
        <f t="shared" si="6"/>
        <v>0</v>
      </c>
      <c r="AH30" s="358">
        <f t="shared" si="7"/>
        <v>0</v>
      </c>
      <c r="AI30" s="358">
        <f t="shared" si="8"/>
        <v>0</v>
      </c>
      <c r="AJ30" s="359">
        <f t="shared" si="9"/>
        <v>0</v>
      </c>
      <c r="AK30" s="359">
        <f t="shared" si="10"/>
        <v>0</v>
      </c>
      <c r="AL30" s="359">
        <f t="shared" si="11"/>
        <v>0</v>
      </c>
      <c r="AM30" s="359">
        <f t="shared" si="12"/>
        <v>0</v>
      </c>
      <c r="AN30" s="359">
        <f t="shared" si="13"/>
        <v>0</v>
      </c>
      <c r="AO30" s="359">
        <f t="shared" si="14"/>
        <v>0</v>
      </c>
    </row>
    <row r="31" spans="1:41" ht="25.5" customHeight="1">
      <c r="A31" s="162"/>
      <c r="B31" s="308" t="s">
        <v>52</v>
      </c>
      <c r="C31" s="454" t="s">
        <v>294</v>
      </c>
      <c r="D31" s="455"/>
      <c r="E31" s="455"/>
      <c r="F31" s="455"/>
      <c r="G31" s="455"/>
      <c r="H31" s="455"/>
      <c r="I31" s="455"/>
      <c r="J31" s="455"/>
      <c r="K31" s="455"/>
      <c r="L31" s="455"/>
      <c r="M31" s="455"/>
      <c r="N31" s="455"/>
      <c r="O31" s="455"/>
      <c r="P31" s="456"/>
      <c r="Q31" s="450"/>
      <c r="R31" s="450"/>
      <c r="S31" s="450"/>
      <c r="T31" s="450"/>
      <c r="U31" s="451"/>
      <c r="V31" s="456"/>
      <c r="W31" s="450"/>
      <c r="X31" s="450"/>
      <c r="Y31" s="450"/>
      <c r="Z31" s="450"/>
      <c r="AA31" s="451"/>
      <c r="AB31" s="360"/>
      <c r="AC31" s="452"/>
      <c r="AD31" s="453"/>
      <c r="AE31" s="281"/>
      <c r="AG31" s="358">
        <f t="shared" si="6"/>
        <v>0</v>
      </c>
      <c r="AH31" s="358">
        <f t="shared" si="7"/>
        <v>0</v>
      </c>
      <c r="AI31" s="358">
        <f t="shared" si="8"/>
        <v>0</v>
      </c>
      <c r="AJ31" s="359">
        <f t="shared" si="9"/>
        <v>0</v>
      </c>
      <c r="AK31" s="359">
        <f t="shared" si="10"/>
        <v>0</v>
      </c>
      <c r="AL31" s="359">
        <f t="shared" si="11"/>
        <v>0</v>
      </c>
      <c r="AM31" s="359">
        <f t="shared" si="12"/>
        <v>0</v>
      </c>
      <c r="AN31" s="359">
        <f t="shared" si="13"/>
        <v>0</v>
      </c>
      <c r="AO31" s="359">
        <f t="shared" si="14"/>
        <v>0</v>
      </c>
    </row>
    <row r="32" spans="1:41" ht="25.5" customHeight="1">
      <c r="A32" s="162"/>
      <c r="B32" s="308" t="s">
        <v>53</v>
      </c>
      <c r="C32" s="454" t="s">
        <v>295</v>
      </c>
      <c r="D32" s="455"/>
      <c r="E32" s="455"/>
      <c r="F32" s="455"/>
      <c r="G32" s="455"/>
      <c r="H32" s="455"/>
      <c r="I32" s="455"/>
      <c r="J32" s="455"/>
      <c r="K32" s="455"/>
      <c r="L32" s="455"/>
      <c r="M32" s="455"/>
      <c r="N32" s="455"/>
      <c r="O32" s="455"/>
      <c r="P32" s="456"/>
      <c r="Q32" s="450"/>
      <c r="R32" s="450"/>
      <c r="S32" s="450"/>
      <c r="T32" s="450"/>
      <c r="U32" s="451"/>
      <c r="V32" s="456"/>
      <c r="W32" s="450"/>
      <c r="X32" s="450"/>
      <c r="Y32" s="450"/>
      <c r="Z32" s="450"/>
      <c r="AA32" s="451"/>
      <c r="AB32" s="360"/>
      <c r="AC32" s="452"/>
      <c r="AD32" s="453"/>
      <c r="AE32" s="281"/>
      <c r="AG32" s="358">
        <f t="shared" si="6"/>
        <v>0</v>
      </c>
      <c r="AH32" s="358">
        <f t="shared" si="7"/>
        <v>0</v>
      </c>
      <c r="AI32" s="358">
        <f t="shared" si="8"/>
        <v>0</v>
      </c>
      <c r="AJ32" s="359">
        <f t="shared" si="9"/>
        <v>0</v>
      </c>
      <c r="AK32" s="359">
        <f t="shared" si="10"/>
        <v>0</v>
      </c>
      <c r="AL32" s="359">
        <f t="shared" si="11"/>
        <v>0</v>
      </c>
      <c r="AM32" s="359">
        <f t="shared" si="12"/>
        <v>0</v>
      </c>
      <c r="AN32" s="359">
        <f t="shared" si="13"/>
        <v>0</v>
      </c>
      <c r="AO32" s="359">
        <f t="shared" si="14"/>
        <v>0</v>
      </c>
    </row>
    <row r="33" spans="1:41" ht="25.5" customHeight="1">
      <c r="A33" s="162"/>
      <c r="B33" s="308" t="s">
        <v>54</v>
      </c>
      <c r="C33" s="454" t="s">
        <v>296</v>
      </c>
      <c r="D33" s="455"/>
      <c r="E33" s="455"/>
      <c r="F33" s="455"/>
      <c r="G33" s="455"/>
      <c r="H33" s="455"/>
      <c r="I33" s="455"/>
      <c r="J33" s="455"/>
      <c r="K33" s="455"/>
      <c r="L33" s="455"/>
      <c r="M33" s="455"/>
      <c r="N33" s="455"/>
      <c r="O33" s="455"/>
      <c r="P33" s="456"/>
      <c r="Q33" s="450"/>
      <c r="R33" s="450"/>
      <c r="S33" s="450"/>
      <c r="T33" s="450"/>
      <c r="U33" s="451"/>
      <c r="V33" s="456"/>
      <c r="W33" s="450"/>
      <c r="X33" s="450"/>
      <c r="Y33" s="450"/>
      <c r="Z33" s="450"/>
      <c r="AA33" s="451"/>
      <c r="AB33" s="360"/>
      <c r="AC33" s="452"/>
      <c r="AD33" s="453"/>
      <c r="AE33" s="281"/>
      <c r="AG33" s="358">
        <f t="shared" si="6"/>
        <v>0</v>
      </c>
      <c r="AH33" s="358">
        <f t="shared" si="7"/>
        <v>0</v>
      </c>
      <c r="AI33" s="358">
        <f t="shared" si="8"/>
        <v>0</v>
      </c>
      <c r="AJ33" s="359">
        <f t="shared" si="9"/>
        <v>0</v>
      </c>
      <c r="AK33" s="359">
        <f t="shared" si="10"/>
        <v>0</v>
      </c>
      <c r="AL33" s="359">
        <f t="shared" si="11"/>
        <v>0</v>
      </c>
      <c r="AM33" s="359">
        <f t="shared" si="12"/>
        <v>0</v>
      </c>
      <c r="AN33" s="359">
        <f t="shared" si="13"/>
        <v>0</v>
      </c>
      <c r="AO33" s="359">
        <f t="shared" si="14"/>
        <v>0</v>
      </c>
    </row>
    <row r="34" spans="1:41" ht="25.5" customHeight="1">
      <c r="A34" s="162"/>
      <c r="B34" s="308" t="s">
        <v>55</v>
      </c>
      <c r="C34" s="454" t="s">
        <v>297</v>
      </c>
      <c r="D34" s="455"/>
      <c r="E34" s="455"/>
      <c r="F34" s="455"/>
      <c r="G34" s="455"/>
      <c r="H34" s="455"/>
      <c r="I34" s="455"/>
      <c r="J34" s="455"/>
      <c r="K34" s="455"/>
      <c r="L34" s="455"/>
      <c r="M34" s="455"/>
      <c r="N34" s="455"/>
      <c r="O34" s="455"/>
      <c r="P34" s="456"/>
      <c r="Q34" s="450"/>
      <c r="R34" s="450"/>
      <c r="S34" s="450"/>
      <c r="T34" s="450"/>
      <c r="U34" s="451"/>
      <c r="V34" s="456"/>
      <c r="W34" s="450"/>
      <c r="X34" s="450"/>
      <c r="Y34" s="450"/>
      <c r="Z34" s="450"/>
      <c r="AA34" s="451"/>
      <c r="AB34" s="360"/>
      <c r="AC34" s="452"/>
      <c r="AD34" s="453"/>
      <c r="AE34" s="281"/>
      <c r="AG34" s="358">
        <f t="shared" si="6"/>
        <v>0</v>
      </c>
      <c r="AH34" s="358">
        <f t="shared" si="7"/>
        <v>0</v>
      </c>
      <c r="AI34" s="358">
        <f t="shared" si="8"/>
        <v>0</v>
      </c>
      <c r="AJ34" s="359">
        <f t="shared" si="9"/>
        <v>0</v>
      </c>
      <c r="AK34" s="359">
        <f t="shared" si="10"/>
        <v>0</v>
      </c>
      <c r="AL34" s="359">
        <f t="shared" si="11"/>
        <v>0</v>
      </c>
      <c r="AM34" s="359">
        <f t="shared" si="12"/>
        <v>0</v>
      </c>
      <c r="AN34" s="359">
        <f t="shared" si="13"/>
        <v>0</v>
      </c>
      <c r="AO34" s="359">
        <f t="shared" si="14"/>
        <v>0</v>
      </c>
    </row>
    <row r="35" spans="1:41" ht="25.5" customHeight="1">
      <c r="A35" s="162"/>
      <c r="B35" s="308" t="s">
        <v>56</v>
      </c>
      <c r="C35" s="454" t="s">
        <v>298</v>
      </c>
      <c r="D35" s="455"/>
      <c r="E35" s="455"/>
      <c r="F35" s="455"/>
      <c r="G35" s="455"/>
      <c r="H35" s="455"/>
      <c r="I35" s="455"/>
      <c r="J35" s="455"/>
      <c r="K35" s="455"/>
      <c r="L35" s="455"/>
      <c r="M35" s="455"/>
      <c r="N35" s="455"/>
      <c r="O35" s="455"/>
      <c r="P35" s="456"/>
      <c r="Q35" s="450"/>
      <c r="R35" s="450"/>
      <c r="S35" s="450"/>
      <c r="T35" s="450"/>
      <c r="U35" s="451"/>
      <c r="V35" s="456"/>
      <c r="W35" s="450"/>
      <c r="X35" s="450"/>
      <c r="Y35" s="450"/>
      <c r="Z35" s="450"/>
      <c r="AA35" s="451"/>
      <c r="AB35" s="360"/>
      <c r="AC35" s="452"/>
      <c r="AD35" s="453"/>
      <c r="AE35" s="281"/>
      <c r="AG35" s="358">
        <f t="shared" si="6"/>
        <v>0</v>
      </c>
      <c r="AH35" s="358">
        <f t="shared" si="7"/>
        <v>0</v>
      </c>
      <c r="AI35" s="358">
        <f t="shared" si="8"/>
        <v>0</v>
      </c>
      <c r="AJ35" s="359">
        <f t="shared" si="9"/>
        <v>0</v>
      </c>
      <c r="AK35" s="359">
        <f t="shared" si="10"/>
        <v>0</v>
      </c>
      <c r="AL35" s="359">
        <f t="shared" si="11"/>
        <v>0</v>
      </c>
      <c r="AM35" s="359">
        <f t="shared" si="12"/>
        <v>0</v>
      </c>
      <c r="AN35" s="359">
        <f t="shared" si="13"/>
        <v>0</v>
      </c>
      <c r="AO35" s="359">
        <f t="shared" si="14"/>
        <v>0</v>
      </c>
    </row>
    <row r="36" spans="1:41" ht="25.5" customHeight="1">
      <c r="A36" s="162"/>
      <c r="B36" s="308" t="s">
        <v>57</v>
      </c>
      <c r="C36" s="454" t="s">
        <v>299</v>
      </c>
      <c r="D36" s="455"/>
      <c r="E36" s="455"/>
      <c r="F36" s="455"/>
      <c r="G36" s="455"/>
      <c r="H36" s="455"/>
      <c r="I36" s="455"/>
      <c r="J36" s="455"/>
      <c r="K36" s="455"/>
      <c r="L36" s="455"/>
      <c r="M36" s="455"/>
      <c r="N36" s="455"/>
      <c r="O36" s="455"/>
      <c r="P36" s="456"/>
      <c r="Q36" s="450"/>
      <c r="R36" s="450"/>
      <c r="S36" s="450"/>
      <c r="T36" s="450"/>
      <c r="U36" s="451"/>
      <c r="V36" s="456"/>
      <c r="W36" s="450"/>
      <c r="X36" s="450"/>
      <c r="Y36" s="450"/>
      <c r="Z36" s="450"/>
      <c r="AA36" s="451"/>
      <c r="AB36" s="360"/>
      <c r="AC36" s="452"/>
      <c r="AD36" s="453"/>
      <c r="AE36" s="281"/>
      <c r="AG36" s="358">
        <f t="shared" si="6"/>
        <v>0</v>
      </c>
      <c r="AH36" s="358">
        <f t="shared" si="7"/>
        <v>0</v>
      </c>
      <c r="AI36" s="358">
        <f t="shared" si="8"/>
        <v>0</v>
      </c>
      <c r="AJ36" s="359">
        <f t="shared" si="9"/>
        <v>0</v>
      </c>
      <c r="AK36" s="359">
        <f t="shared" si="10"/>
        <v>0</v>
      </c>
      <c r="AL36" s="359">
        <f t="shared" si="11"/>
        <v>0</v>
      </c>
      <c r="AM36" s="359">
        <f t="shared" si="12"/>
        <v>0</v>
      </c>
      <c r="AN36" s="359">
        <f t="shared" si="13"/>
        <v>0</v>
      </c>
      <c r="AO36" s="359">
        <f t="shared" si="14"/>
        <v>0</v>
      </c>
    </row>
    <row r="37" spans="1:41" ht="25.5" customHeight="1">
      <c r="A37" s="162"/>
      <c r="B37" s="308" t="s">
        <v>58</v>
      </c>
      <c r="C37" s="454" t="s">
        <v>300</v>
      </c>
      <c r="D37" s="455"/>
      <c r="E37" s="455"/>
      <c r="F37" s="455"/>
      <c r="G37" s="455"/>
      <c r="H37" s="455"/>
      <c r="I37" s="455"/>
      <c r="J37" s="455"/>
      <c r="K37" s="455"/>
      <c r="L37" s="455"/>
      <c r="M37" s="455"/>
      <c r="N37" s="455"/>
      <c r="O37" s="455"/>
      <c r="P37" s="456"/>
      <c r="Q37" s="450"/>
      <c r="R37" s="450"/>
      <c r="S37" s="450"/>
      <c r="T37" s="450"/>
      <c r="U37" s="451"/>
      <c r="V37" s="456"/>
      <c r="W37" s="450"/>
      <c r="X37" s="450"/>
      <c r="Y37" s="450"/>
      <c r="Z37" s="450"/>
      <c r="AA37" s="451"/>
      <c r="AB37" s="360"/>
      <c r="AC37" s="452"/>
      <c r="AD37" s="453"/>
      <c r="AE37" s="281"/>
      <c r="AG37" s="358">
        <f t="shared" si="6"/>
        <v>0</v>
      </c>
      <c r="AH37" s="358">
        <f t="shared" si="7"/>
        <v>0</v>
      </c>
      <c r="AI37" s="358">
        <f t="shared" si="8"/>
        <v>0</v>
      </c>
      <c r="AJ37" s="359">
        <f t="shared" si="9"/>
        <v>0</v>
      </c>
      <c r="AK37" s="359">
        <f t="shared" si="10"/>
        <v>0</v>
      </c>
      <c r="AL37" s="359">
        <f t="shared" si="11"/>
        <v>0</v>
      </c>
      <c r="AM37" s="359">
        <f t="shared" si="12"/>
        <v>0</v>
      </c>
      <c r="AN37" s="359">
        <f t="shared" si="13"/>
        <v>0</v>
      </c>
      <c r="AO37" s="359">
        <f t="shared" si="14"/>
        <v>0</v>
      </c>
    </row>
    <row r="38" spans="1:41" ht="25.5" customHeight="1">
      <c r="A38" s="162"/>
      <c r="B38" s="308" t="s">
        <v>59</v>
      </c>
      <c r="C38" s="454" t="s">
        <v>301</v>
      </c>
      <c r="D38" s="455"/>
      <c r="E38" s="455"/>
      <c r="F38" s="455"/>
      <c r="G38" s="455"/>
      <c r="H38" s="455"/>
      <c r="I38" s="455"/>
      <c r="J38" s="455"/>
      <c r="K38" s="455"/>
      <c r="L38" s="455"/>
      <c r="M38" s="455"/>
      <c r="N38" s="455"/>
      <c r="O38" s="455"/>
      <c r="P38" s="456"/>
      <c r="Q38" s="450"/>
      <c r="R38" s="450"/>
      <c r="S38" s="450"/>
      <c r="T38" s="450"/>
      <c r="U38" s="451"/>
      <c r="V38" s="456"/>
      <c r="W38" s="450"/>
      <c r="X38" s="450"/>
      <c r="Y38" s="450"/>
      <c r="Z38" s="450"/>
      <c r="AA38" s="451"/>
      <c r="AB38" s="360"/>
      <c r="AC38" s="452"/>
      <c r="AD38" s="453"/>
      <c r="AE38" s="281"/>
      <c r="AG38" s="358">
        <f t="shared" si="6"/>
        <v>0</v>
      </c>
      <c r="AH38" s="358">
        <f t="shared" si="7"/>
        <v>0</v>
      </c>
      <c r="AI38" s="358">
        <f t="shared" si="8"/>
        <v>0</v>
      </c>
      <c r="AJ38" s="359">
        <f t="shared" si="9"/>
        <v>0</v>
      </c>
      <c r="AK38" s="359">
        <f t="shared" si="10"/>
        <v>0</v>
      </c>
      <c r="AL38" s="359">
        <f t="shared" si="11"/>
        <v>0</v>
      </c>
      <c r="AM38" s="359">
        <f t="shared" si="12"/>
        <v>0</v>
      </c>
      <c r="AN38" s="359">
        <f t="shared" si="13"/>
        <v>0</v>
      </c>
      <c r="AO38" s="359">
        <f t="shared" si="14"/>
        <v>0</v>
      </c>
    </row>
    <row r="39" spans="1:41" ht="25.5" customHeight="1">
      <c r="A39" s="162"/>
      <c r="B39" s="308" t="s">
        <v>60</v>
      </c>
      <c r="C39" s="454" t="s">
        <v>302</v>
      </c>
      <c r="D39" s="455"/>
      <c r="E39" s="455"/>
      <c r="F39" s="455"/>
      <c r="G39" s="455"/>
      <c r="H39" s="455"/>
      <c r="I39" s="455"/>
      <c r="J39" s="455"/>
      <c r="K39" s="455"/>
      <c r="L39" s="455"/>
      <c r="M39" s="455"/>
      <c r="N39" s="455"/>
      <c r="O39" s="455"/>
      <c r="P39" s="456"/>
      <c r="Q39" s="450"/>
      <c r="R39" s="450"/>
      <c r="S39" s="450"/>
      <c r="T39" s="450"/>
      <c r="U39" s="451"/>
      <c r="V39" s="456"/>
      <c r="W39" s="450"/>
      <c r="X39" s="450"/>
      <c r="Y39" s="450"/>
      <c r="Z39" s="450"/>
      <c r="AA39" s="451"/>
      <c r="AB39" s="360"/>
      <c r="AC39" s="452"/>
      <c r="AD39" s="453"/>
      <c r="AE39" s="281"/>
      <c r="AG39" s="358">
        <f t="shared" si="6"/>
        <v>0</v>
      </c>
      <c r="AH39" s="358">
        <f t="shared" si="7"/>
        <v>0</v>
      </c>
      <c r="AI39" s="358">
        <f t="shared" si="8"/>
        <v>0</v>
      </c>
      <c r="AJ39" s="359">
        <f t="shared" si="9"/>
        <v>0</v>
      </c>
      <c r="AK39" s="359">
        <f t="shared" si="10"/>
        <v>0</v>
      </c>
      <c r="AL39" s="359">
        <f t="shared" si="11"/>
        <v>0</v>
      </c>
      <c r="AM39" s="359">
        <f t="shared" si="12"/>
        <v>0</v>
      </c>
      <c r="AN39" s="359">
        <f t="shared" si="13"/>
        <v>0</v>
      </c>
      <c r="AO39" s="359">
        <f t="shared" si="14"/>
        <v>0</v>
      </c>
    </row>
    <row r="40" spans="1:41" ht="25.5" customHeight="1">
      <c r="A40" s="162"/>
      <c r="B40" s="308" t="s">
        <v>61</v>
      </c>
      <c r="C40" s="454" t="s">
        <v>303</v>
      </c>
      <c r="D40" s="455"/>
      <c r="E40" s="455"/>
      <c r="F40" s="455"/>
      <c r="G40" s="455"/>
      <c r="H40" s="455"/>
      <c r="I40" s="455"/>
      <c r="J40" s="455"/>
      <c r="K40" s="455"/>
      <c r="L40" s="455"/>
      <c r="M40" s="455"/>
      <c r="N40" s="455"/>
      <c r="O40" s="455"/>
      <c r="P40" s="456"/>
      <c r="Q40" s="450"/>
      <c r="R40" s="450"/>
      <c r="S40" s="450"/>
      <c r="T40" s="450"/>
      <c r="U40" s="451"/>
      <c r="V40" s="456"/>
      <c r="W40" s="450"/>
      <c r="X40" s="450"/>
      <c r="Y40" s="450"/>
      <c r="Z40" s="450"/>
      <c r="AA40" s="451"/>
      <c r="AB40" s="360"/>
      <c r="AC40" s="452"/>
      <c r="AD40" s="453"/>
      <c r="AE40" s="281"/>
      <c r="AG40" s="358">
        <f t="shared" si="6"/>
        <v>0</v>
      </c>
      <c r="AH40" s="358">
        <f t="shared" si="7"/>
        <v>0</v>
      </c>
      <c r="AI40" s="358">
        <f t="shared" si="8"/>
        <v>0</v>
      </c>
      <c r="AJ40" s="359">
        <f t="shared" si="9"/>
        <v>0</v>
      </c>
      <c r="AK40" s="359">
        <f t="shared" si="10"/>
        <v>0</v>
      </c>
      <c r="AL40" s="359">
        <f t="shared" si="11"/>
        <v>0</v>
      </c>
      <c r="AM40" s="359">
        <f t="shared" si="12"/>
        <v>0</v>
      </c>
      <c r="AN40" s="359">
        <f t="shared" si="13"/>
        <v>0</v>
      </c>
      <c r="AO40" s="359">
        <f t="shared" si="14"/>
        <v>0</v>
      </c>
    </row>
    <row r="41" spans="1:41" ht="25.5" customHeight="1">
      <c r="A41" s="162"/>
      <c r="B41" s="308" t="s">
        <v>62</v>
      </c>
      <c r="C41" s="454" t="s">
        <v>304</v>
      </c>
      <c r="D41" s="455"/>
      <c r="E41" s="455"/>
      <c r="F41" s="455"/>
      <c r="G41" s="455"/>
      <c r="H41" s="455"/>
      <c r="I41" s="455"/>
      <c r="J41" s="455"/>
      <c r="K41" s="455"/>
      <c r="L41" s="455"/>
      <c r="M41" s="455"/>
      <c r="N41" s="455"/>
      <c r="O41" s="455"/>
      <c r="P41" s="456"/>
      <c r="Q41" s="450"/>
      <c r="R41" s="450"/>
      <c r="S41" s="450"/>
      <c r="T41" s="450"/>
      <c r="U41" s="451"/>
      <c r="V41" s="456"/>
      <c r="W41" s="450"/>
      <c r="X41" s="450"/>
      <c r="Y41" s="450"/>
      <c r="Z41" s="450"/>
      <c r="AA41" s="451"/>
      <c r="AB41" s="360"/>
      <c r="AC41" s="452"/>
      <c r="AD41" s="453"/>
      <c r="AE41" s="281"/>
      <c r="AG41" s="358">
        <f t="shared" si="6"/>
        <v>0</v>
      </c>
      <c r="AH41" s="358">
        <f t="shared" si="7"/>
        <v>0</v>
      </c>
      <c r="AI41" s="358">
        <f t="shared" si="8"/>
        <v>0</v>
      </c>
      <c r="AJ41" s="359">
        <f t="shared" si="9"/>
        <v>0</v>
      </c>
      <c r="AK41" s="359">
        <f t="shared" si="10"/>
        <v>0</v>
      </c>
      <c r="AL41" s="359">
        <f t="shared" si="11"/>
        <v>0</v>
      </c>
      <c r="AM41" s="359">
        <f t="shared" si="12"/>
        <v>0</v>
      </c>
      <c r="AN41" s="359">
        <f t="shared" si="13"/>
        <v>0</v>
      </c>
      <c r="AO41" s="359">
        <f t="shared" si="14"/>
        <v>0</v>
      </c>
    </row>
    <row r="42" spans="1:41" ht="25.5" customHeight="1">
      <c r="A42" s="162"/>
      <c r="B42" s="308" t="s">
        <v>63</v>
      </c>
      <c r="C42" s="454" t="s">
        <v>305</v>
      </c>
      <c r="D42" s="455"/>
      <c r="E42" s="455"/>
      <c r="F42" s="455"/>
      <c r="G42" s="455"/>
      <c r="H42" s="455"/>
      <c r="I42" s="455"/>
      <c r="J42" s="455"/>
      <c r="K42" s="455"/>
      <c r="L42" s="455"/>
      <c r="M42" s="455"/>
      <c r="N42" s="455"/>
      <c r="O42" s="455"/>
      <c r="P42" s="456"/>
      <c r="Q42" s="450"/>
      <c r="R42" s="450"/>
      <c r="S42" s="450"/>
      <c r="T42" s="450"/>
      <c r="U42" s="451"/>
      <c r="V42" s="456"/>
      <c r="W42" s="450"/>
      <c r="X42" s="450"/>
      <c r="Y42" s="450"/>
      <c r="Z42" s="450"/>
      <c r="AA42" s="451"/>
      <c r="AB42" s="360"/>
      <c r="AC42" s="452"/>
      <c r="AD42" s="453"/>
      <c r="AE42" s="281"/>
      <c r="AG42" s="358">
        <f t="shared" si="6"/>
        <v>0</v>
      </c>
      <c r="AH42" s="358">
        <f t="shared" si="7"/>
        <v>0</v>
      </c>
      <c r="AI42" s="358">
        <f t="shared" si="8"/>
        <v>0</v>
      </c>
      <c r="AJ42" s="359">
        <f t="shared" si="9"/>
        <v>0</v>
      </c>
      <c r="AK42" s="359">
        <f t="shared" si="10"/>
        <v>0</v>
      </c>
      <c r="AL42" s="359">
        <f t="shared" si="11"/>
        <v>0</v>
      </c>
      <c r="AM42" s="359">
        <f t="shared" si="12"/>
        <v>0</v>
      </c>
      <c r="AN42" s="359">
        <f t="shared" si="13"/>
        <v>0</v>
      </c>
      <c r="AO42" s="359">
        <f t="shared" si="14"/>
        <v>0</v>
      </c>
    </row>
    <row r="43" spans="1:41" ht="25.5" customHeight="1">
      <c r="A43" s="162"/>
      <c r="B43" s="308" t="s">
        <v>64</v>
      </c>
      <c r="C43" s="454" t="s">
        <v>306</v>
      </c>
      <c r="D43" s="455"/>
      <c r="E43" s="455"/>
      <c r="F43" s="455"/>
      <c r="G43" s="455"/>
      <c r="H43" s="455"/>
      <c r="I43" s="455"/>
      <c r="J43" s="455"/>
      <c r="K43" s="455"/>
      <c r="L43" s="455"/>
      <c r="M43" s="455"/>
      <c r="N43" s="455"/>
      <c r="O43" s="455"/>
      <c r="P43" s="456"/>
      <c r="Q43" s="450"/>
      <c r="R43" s="450"/>
      <c r="S43" s="450"/>
      <c r="T43" s="450"/>
      <c r="U43" s="451"/>
      <c r="V43" s="456"/>
      <c r="W43" s="450"/>
      <c r="X43" s="450"/>
      <c r="Y43" s="450"/>
      <c r="Z43" s="450"/>
      <c r="AA43" s="451"/>
      <c r="AB43" s="360"/>
      <c r="AC43" s="452"/>
      <c r="AD43" s="453"/>
      <c r="AE43" s="281"/>
      <c r="AG43" s="358">
        <f t="shared" si="6"/>
        <v>0</v>
      </c>
      <c r="AH43" s="358">
        <f t="shared" si="7"/>
        <v>0</v>
      </c>
      <c r="AI43" s="358">
        <f t="shared" si="8"/>
        <v>0</v>
      </c>
      <c r="AJ43" s="359">
        <f t="shared" si="9"/>
        <v>0</v>
      </c>
      <c r="AK43" s="359">
        <f t="shared" si="10"/>
        <v>0</v>
      </c>
      <c r="AL43" s="359">
        <f t="shared" si="11"/>
        <v>0</v>
      </c>
      <c r="AM43" s="359">
        <f t="shared" si="12"/>
        <v>0</v>
      </c>
      <c r="AN43" s="359">
        <f t="shared" si="13"/>
        <v>0</v>
      </c>
      <c r="AO43" s="359">
        <f t="shared" si="14"/>
        <v>0</v>
      </c>
    </row>
    <row r="44" spans="1:41" ht="25.5" customHeight="1">
      <c r="A44" s="162"/>
      <c r="B44" s="308" t="s">
        <v>65</v>
      </c>
      <c r="C44" s="454" t="s">
        <v>307</v>
      </c>
      <c r="D44" s="455"/>
      <c r="E44" s="455"/>
      <c r="F44" s="455"/>
      <c r="G44" s="455"/>
      <c r="H44" s="455"/>
      <c r="I44" s="455"/>
      <c r="J44" s="455"/>
      <c r="K44" s="455"/>
      <c r="L44" s="455"/>
      <c r="M44" s="455"/>
      <c r="N44" s="455"/>
      <c r="O44" s="455"/>
      <c r="P44" s="456"/>
      <c r="Q44" s="450"/>
      <c r="R44" s="450"/>
      <c r="S44" s="450"/>
      <c r="T44" s="450"/>
      <c r="U44" s="451"/>
      <c r="V44" s="456"/>
      <c r="W44" s="450"/>
      <c r="X44" s="450"/>
      <c r="Y44" s="450"/>
      <c r="Z44" s="450"/>
      <c r="AA44" s="451"/>
      <c r="AB44" s="360"/>
      <c r="AC44" s="452"/>
      <c r="AD44" s="453"/>
      <c r="AE44" s="281"/>
      <c r="AG44" s="358">
        <f t="shared" si="6"/>
        <v>0</v>
      </c>
      <c r="AH44" s="358">
        <f t="shared" si="7"/>
        <v>0</v>
      </c>
      <c r="AI44" s="358">
        <f t="shared" si="8"/>
        <v>0</v>
      </c>
      <c r="AJ44" s="359">
        <f t="shared" si="9"/>
        <v>0</v>
      </c>
      <c r="AK44" s="359">
        <f t="shared" si="10"/>
        <v>0</v>
      </c>
      <c r="AL44" s="359">
        <f t="shared" si="11"/>
        <v>0</v>
      </c>
      <c r="AM44" s="359">
        <f t="shared" si="12"/>
        <v>0</v>
      </c>
      <c r="AN44" s="359">
        <f t="shared" si="13"/>
        <v>0</v>
      </c>
      <c r="AO44" s="359">
        <f t="shared" si="14"/>
        <v>0</v>
      </c>
    </row>
    <row r="45" spans="1:41" ht="25.5" customHeight="1">
      <c r="A45" s="162"/>
      <c r="B45" s="308" t="s">
        <v>66</v>
      </c>
      <c r="C45" s="454" t="s">
        <v>308</v>
      </c>
      <c r="D45" s="455"/>
      <c r="E45" s="455"/>
      <c r="F45" s="455"/>
      <c r="G45" s="455"/>
      <c r="H45" s="455"/>
      <c r="I45" s="455"/>
      <c r="J45" s="455"/>
      <c r="K45" s="455"/>
      <c r="L45" s="455"/>
      <c r="M45" s="455"/>
      <c r="N45" s="455"/>
      <c r="O45" s="455"/>
      <c r="P45" s="456"/>
      <c r="Q45" s="450"/>
      <c r="R45" s="450"/>
      <c r="S45" s="450"/>
      <c r="T45" s="450"/>
      <c r="U45" s="451"/>
      <c r="V45" s="456"/>
      <c r="W45" s="450"/>
      <c r="X45" s="450"/>
      <c r="Y45" s="450"/>
      <c r="Z45" s="450"/>
      <c r="AA45" s="451"/>
      <c r="AB45" s="360"/>
      <c r="AC45" s="452"/>
      <c r="AD45" s="453"/>
      <c r="AE45" s="281"/>
      <c r="AG45" s="358">
        <f t="shared" si="6"/>
        <v>0</v>
      </c>
      <c r="AH45" s="358">
        <f t="shared" si="7"/>
        <v>0</v>
      </c>
      <c r="AI45" s="358">
        <f t="shared" si="8"/>
        <v>0</v>
      </c>
      <c r="AJ45" s="359">
        <f t="shared" si="9"/>
        <v>0</v>
      </c>
      <c r="AK45" s="359">
        <f t="shared" si="10"/>
        <v>0</v>
      </c>
      <c r="AL45" s="359">
        <f t="shared" si="11"/>
        <v>0</v>
      </c>
      <c r="AM45" s="359">
        <f t="shared" si="12"/>
        <v>0</v>
      </c>
      <c r="AN45" s="359">
        <f t="shared" si="13"/>
        <v>0</v>
      </c>
      <c r="AO45" s="359">
        <f t="shared" si="14"/>
        <v>0</v>
      </c>
    </row>
    <row r="46" spans="1:41" ht="25.5" customHeight="1">
      <c r="A46" s="162"/>
      <c r="B46" s="308" t="s">
        <v>67</v>
      </c>
      <c r="C46" s="454" t="s">
        <v>309</v>
      </c>
      <c r="D46" s="455"/>
      <c r="E46" s="455"/>
      <c r="F46" s="455"/>
      <c r="G46" s="455"/>
      <c r="H46" s="455"/>
      <c r="I46" s="455"/>
      <c r="J46" s="455"/>
      <c r="K46" s="455"/>
      <c r="L46" s="455"/>
      <c r="M46" s="455"/>
      <c r="N46" s="455"/>
      <c r="O46" s="455"/>
      <c r="P46" s="456"/>
      <c r="Q46" s="450"/>
      <c r="R46" s="450"/>
      <c r="S46" s="450"/>
      <c r="T46" s="450"/>
      <c r="U46" s="451"/>
      <c r="V46" s="456"/>
      <c r="W46" s="450"/>
      <c r="X46" s="450"/>
      <c r="Y46" s="450"/>
      <c r="Z46" s="450"/>
      <c r="AA46" s="451"/>
      <c r="AB46" s="360"/>
      <c r="AC46" s="452"/>
      <c r="AD46" s="453"/>
      <c r="AE46" s="281"/>
      <c r="AG46" s="358">
        <f t="shared" si="6"/>
        <v>0</v>
      </c>
      <c r="AH46" s="358">
        <f t="shared" si="7"/>
        <v>0</v>
      </c>
      <c r="AI46" s="358">
        <f t="shared" si="8"/>
        <v>0</v>
      </c>
      <c r="AJ46" s="359">
        <f t="shared" si="9"/>
        <v>0</v>
      </c>
      <c r="AK46" s="359">
        <f t="shared" si="10"/>
        <v>0</v>
      </c>
      <c r="AL46" s="359">
        <f t="shared" si="11"/>
        <v>0</v>
      </c>
      <c r="AM46" s="359">
        <f t="shared" si="12"/>
        <v>0</v>
      </c>
      <c r="AN46" s="359">
        <f t="shared" si="13"/>
        <v>0</v>
      </c>
      <c r="AO46" s="359">
        <f t="shared" si="14"/>
        <v>0</v>
      </c>
    </row>
    <row r="47" spans="1:41" ht="25.5" customHeight="1">
      <c r="A47" s="162"/>
      <c r="B47" s="308" t="s">
        <v>68</v>
      </c>
      <c r="C47" s="454" t="s">
        <v>310</v>
      </c>
      <c r="D47" s="455"/>
      <c r="E47" s="455"/>
      <c r="F47" s="455"/>
      <c r="G47" s="455"/>
      <c r="H47" s="455"/>
      <c r="I47" s="455"/>
      <c r="J47" s="455"/>
      <c r="K47" s="455"/>
      <c r="L47" s="455"/>
      <c r="M47" s="455"/>
      <c r="N47" s="455"/>
      <c r="O47" s="455"/>
      <c r="P47" s="456"/>
      <c r="Q47" s="450"/>
      <c r="R47" s="450"/>
      <c r="S47" s="450"/>
      <c r="T47" s="450"/>
      <c r="U47" s="451"/>
      <c r="V47" s="456"/>
      <c r="W47" s="450"/>
      <c r="X47" s="450"/>
      <c r="Y47" s="450"/>
      <c r="Z47" s="450"/>
      <c r="AA47" s="451"/>
      <c r="AB47" s="360"/>
      <c r="AC47" s="452"/>
      <c r="AD47" s="453"/>
      <c r="AE47" s="281"/>
      <c r="AG47" s="358">
        <f t="shared" si="6"/>
        <v>0</v>
      </c>
      <c r="AH47" s="358">
        <f t="shared" si="7"/>
        <v>0</v>
      </c>
      <c r="AI47" s="358">
        <f t="shared" si="8"/>
        <v>0</v>
      </c>
      <c r="AJ47" s="359">
        <f t="shared" si="9"/>
        <v>0</v>
      </c>
      <c r="AK47" s="359">
        <f t="shared" si="10"/>
        <v>0</v>
      </c>
      <c r="AL47" s="359">
        <f t="shared" si="11"/>
        <v>0</v>
      </c>
      <c r="AM47" s="359">
        <f t="shared" si="12"/>
        <v>0</v>
      </c>
      <c r="AN47" s="359">
        <f t="shared" si="13"/>
        <v>0</v>
      </c>
      <c r="AO47" s="359">
        <f t="shared" si="14"/>
        <v>0</v>
      </c>
    </row>
    <row r="48" spans="1:41" ht="25.5" customHeight="1">
      <c r="A48" s="162"/>
      <c r="B48" s="308" t="s">
        <v>69</v>
      </c>
      <c r="C48" s="454" t="s">
        <v>311</v>
      </c>
      <c r="D48" s="455"/>
      <c r="E48" s="455"/>
      <c r="F48" s="455"/>
      <c r="G48" s="455"/>
      <c r="H48" s="455"/>
      <c r="I48" s="455"/>
      <c r="J48" s="455"/>
      <c r="K48" s="455"/>
      <c r="L48" s="455"/>
      <c r="M48" s="455"/>
      <c r="N48" s="455"/>
      <c r="O48" s="455"/>
      <c r="P48" s="456"/>
      <c r="Q48" s="450"/>
      <c r="R48" s="450"/>
      <c r="S48" s="450"/>
      <c r="T48" s="450"/>
      <c r="U48" s="451"/>
      <c r="V48" s="456"/>
      <c r="W48" s="450"/>
      <c r="X48" s="450"/>
      <c r="Y48" s="450"/>
      <c r="Z48" s="450"/>
      <c r="AA48" s="451"/>
      <c r="AB48" s="360"/>
      <c r="AC48" s="452"/>
      <c r="AD48" s="453"/>
      <c r="AE48" s="281"/>
      <c r="AG48" s="358">
        <f t="shared" si="6"/>
        <v>0</v>
      </c>
      <c r="AH48" s="358">
        <f t="shared" si="7"/>
        <v>0</v>
      </c>
      <c r="AI48" s="358">
        <f t="shared" si="8"/>
        <v>0</v>
      </c>
      <c r="AJ48" s="359">
        <f t="shared" si="9"/>
        <v>0</v>
      </c>
      <c r="AK48" s="359">
        <f t="shared" si="10"/>
        <v>0</v>
      </c>
      <c r="AL48" s="359">
        <f t="shared" si="11"/>
        <v>0</v>
      </c>
      <c r="AM48" s="359">
        <f t="shared" si="12"/>
        <v>0</v>
      </c>
      <c r="AN48" s="359">
        <f t="shared" si="13"/>
        <v>0</v>
      </c>
      <c r="AO48" s="359">
        <f t="shared" si="14"/>
        <v>0</v>
      </c>
    </row>
    <row r="49" spans="1:41" ht="25.5" customHeight="1">
      <c r="A49" s="162"/>
      <c r="B49" s="308" t="s">
        <v>70</v>
      </c>
      <c r="C49" s="454" t="s">
        <v>312</v>
      </c>
      <c r="D49" s="455"/>
      <c r="E49" s="455"/>
      <c r="F49" s="455"/>
      <c r="G49" s="455"/>
      <c r="H49" s="455"/>
      <c r="I49" s="455"/>
      <c r="J49" s="455"/>
      <c r="K49" s="455"/>
      <c r="L49" s="455"/>
      <c r="M49" s="455"/>
      <c r="N49" s="455"/>
      <c r="O49" s="455"/>
      <c r="P49" s="456"/>
      <c r="Q49" s="450"/>
      <c r="R49" s="450"/>
      <c r="S49" s="450"/>
      <c r="T49" s="450"/>
      <c r="U49" s="451"/>
      <c r="V49" s="456"/>
      <c r="W49" s="450"/>
      <c r="X49" s="450"/>
      <c r="Y49" s="450"/>
      <c r="Z49" s="450"/>
      <c r="AA49" s="451"/>
      <c r="AB49" s="360"/>
      <c r="AC49" s="452"/>
      <c r="AD49" s="453"/>
      <c r="AE49" s="281"/>
      <c r="AG49" s="358">
        <f t="shared" si="6"/>
        <v>0</v>
      </c>
      <c r="AH49" s="358">
        <f t="shared" si="7"/>
        <v>0</v>
      </c>
      <c r="AI49" s="358">
        <f t="shared" si="8"/>
        <v>0</v>
      </c>
      <c r="AJ49" s="359">
        <f t="shared" si="9"/>
        <v>0</v>
      </c>
      <c r="AK49" s="359">
        <f t="shared" si="10"/>
        <v>0</v>
      </c>
      <c r="AL49" s="359">
        <f t="shared" si="11"/>
        <v>0</v>
      </c>
      <c r="AM49" s="359">
        <f t="shared" si="12"/>
        <v>0</v>
      </c>
      <c r="AN49" s="359">
        <f t="shared" si="13"/>
        <v>0</v>
      </c>
      <c r="AO49" s="359">
        <f t="shared" si="14"/>
        <v>0</v>
      </c>
    </row>
    <row r="50" spans="1:41" ht="25.5" customHeight="1">
      <c r="A50" s="162"/>
      <c r="B50" s="308" t="s">
        <v>71</v>
      </c>
      <c r="C50" s="454" t="s">
        <v>313</v>
      </c>
      <c r="D50" s="455"/>
      <c r="E50" s="455"/>
      <c r="F50" s="455"/>
      <c r="G50" s="455"/>
      <c r="H50" s="455"/>
      <c r="I50" s="455"/>
      <c r="J50" s="455"/>
      <c r="K50" s="455"/>
      <c r="L50" s="455"/>
      <c r="M50" s="455"/>
      <c r="N50" s="455"/>
      <c r="O50" s="455"/>
      <c r="P50" s="456"/>
      <c r="Q50" s="450"/>
      <c r="R50" s="450"/>
      <c r="S50" s="450"/>
      <c r="T50" s="450"/>
      <c r="U50" s="451"/>
      <c r="V50" s="456"/>
      <c r="W50" s="450"/>
      <c r="X50" s="450"/>
      <c r="Y50" s="450"/>
      <c r="Z50" s="450"/>
      <c r="AA50" s="451"/>
      <c r="AB50" s="360"/>
      <c r="AC50" s="452"/>
      <c r="AD50" s="453"/>
      <c r="AE50" s="281"/>
      <c r="AG50" s="358">
        <f t="shared" si="6"/>
        <v>0</v>
      </c>
      <c r="AH50" s="358">
        <f t="shared" si="7"/>
        <v>0</v>
      </c>
      <c r="AI50" s="358">
        <f t="shared" si="8"/>
        <v>0</v>
      </c>
      <c r="AJ50" s="359">
        <f t="shared" si="9"/>
        <v>0</v>
      </c>
      <c r="AK50" s="359">
        <f t="shared" si="10"/>
        <v>0</v>
      </c>
      <c r="AL50" s="359">
        <f t="shared" si="11"/>
        <v>0</v>
      </c>
      <c r="AM50" s="359">
        <f t="shared" si="12"/>
        <v>0</v>
      </c>
      <c r="AN50" s="359">
        <f t="shared" si="13"/>
        <v>0</v>
      </c>
      <c r="AO50" s="359">
        <f t="shared" si="14"/>
        <v>0</v>
      </c>
    </row>
    <row r="51" spans="1:41" ht="25.5" customHeight="1">
      <c r="A51" s="162"/>
      <c r="B51" s="308" t="s">
        <v>72</v>
      </c>
      <c r="C51" s="454" t="s">
        <v>314</v>
      </c>
      <c r="D51" s="455"/>
      <c r="E51" s="455"/>
      <c r="F51" s="455"/>
      <c r="G51" s="455"/>
      <c r="H51" s="455"/>
      <c r="I51" s="455"/>
      <c r="J51" s="455"/>
      <c r="K51" s="455"/>
      <c r="L51" s="455"/>
      <c r="M51" s="455"/>
      <c r="N51" s="455"/>
      <c r="O51" s="455"/>
      <c r="P51" s="456"/>
      <c r="Q51" s="450"/>
      <c r="R51" s="450"/>
      <c r="S51" s="450"/>
      <c r="T51" s="450"/>
      <c r="U51" s="451"/>
      <c r="V51" s="456"/>
      <c r="W51" s="450"/>
      <c r="X51" s="450"/>
      <c r="Y51" s="450"/>
      <c r="Z51" s="450"/>
      <c r="AA51" s="451"/>
      <c r="AB51" s="360"/>
      <c r="AC51" s="452"/>
      <c r="AD51" s="453"/>
      <c r="AE51" s="281"/>
      <c r="AG51" s="358">
        <f t="shared" si="6"/>
        <v>0</v>
      </c>
      <c r="AH51" s="358">
        <f t="shared" si="7"/>
        <v>0</v>
      </c>
      <c r="AI51" s="358">
        <f t="shared" si="8"/>
        <v>0</v>
      </c>
      <c r="AJ51" s="359">
        <f t="shared" si="9"/>
        <v>0</v>
      </c>
      <c r="AK51" s="359">
        <f t="shared" si="10"/>
        <v>0</v>
      </c>
      <c r="AL51" s="359">
        <f t="shared" si="11"/>
        <v>0</v>
      </c>
      <c r="AM51" s="359">
        <f t="shared" si="12"/>
        <v>0</v>
      </c>
      <c r="AN51" s="359">
        <f t="shared" si="13"/>
        <v>0</v>
      </c>
      <c r="AO51" s="359">
        <f t="shared" si="14"/>
        <v>0</v>
      </c>
    </row>
    <row r="52" spans="1:41" ht="25.5" customHeight="1">
      <c r="A52" s="162"/>
      <c r="B52" s="308" t="s">
        <v>73</v>
      </c>
      <c r="C52" s="454" t="s">
        <v>315</v>
      </c>
      <c r="D52" s="455"/>
      <c r="E52" s="455"/>
      <c r="F52" s="455"/>
      <c r="G52" s="455"/>
      <c r="H52" s="455"/>
      <c r="I52" s="455"/>
      <c r="J52" s="455"/>
      <c r="K52" s="455"/>
      <c r="L52" s="455"/>
      <c r="M52" s="455"/>
      <c r="N52" s="455"/>
      <c r="O52" s="455"/>
      <c r="P52" s="456"/>
      <c r="Q52" s="450"/>
      <c r="R52" s="450"/>
      <c r="S52" s="450"/>
      <c r="T52" s="450"/>
      <c r="U52" s="451"/>
      <c r="V52" s="456"/>
      <c r="W52" s="450"/>
      <c r="X52" s="450"/>
      <c r="Y52" s="450"/>
      <c r="Z52" s="450"/>
      <c r="AA52" s="451"/>
      <c r="AB52" s="360"/>
      <c r="AC52" s="452"/>
      <c r="AD52" s="453"/>
      <c r="AE52" s="281"/>
      <c r="AG52" s="358">
        <f t="shared" si="6"/>
        <v>0</v>
      </c>
      <c r="AH52" s="358">
        <f t="shared" si="7"/>
        <v>0</v>
      </c>
      <c r="AI52" s="358">
        <f t="shared" si="8"/>
        <v>0</v>
      </c>
      <c r="AJ52" s="359">
        <f t="shared" si="9"/>
        <v>0</v>
      </c>
      <c r="AK52" s="359">
        <f t="shared" si="10"/>
        <v>0</v>
      </c>
      <c r="AL52" s="359">
        <f t="shared" si="11"/>
        <v>0</v>
      </c>
      <c r="AM52" s="359">
        <f t="shared" si="12"/>
        <v>0</v>
      </c>
      <c r="AN52" s="359">
        <f t="shared" si="13"/>
        <v>0</v>
      </c>
      <c r="AO52" s="359">
        <f t="shared" si="14"/>
        <v>0</v>
      </c>
    </row>
    <row r="53" spans="1:41" ht="25.5" customHeight="1">
      <c r="A53" s="162"/>
      <c r="B53" s="308" t="s">
        <v>74</v>
      </c>
      <c r="C53" s="454" t="s">
        <v>316</v>
      </c>
      <c r="D53" s="455"/>
      <c r="E53" s="455"/>
      <c r="F53" s="455"/>
      <c r="G53" s="455"/>
      <c r="H53" s="455"/>
      <c r="I53" s="455"/>
      <c r="J53" s="455"/>
      <c r="K53" s="455"/>
      <c r="L53" s="455"/>
      <c r="M53" s="455"/>
      <c r="N53" s="455"/>
      <c r="O53" s="455"/>
      <c r="P53" s="456"/>
      <c r="Q53" s="450"/>
      <c r="R53" s="450"/>
      <c r="S53" s="450"/>
      <c r="T53" s="450"/>
      <c r="U53" s="451"/>
      <c r="V53" s="456"/>
      <c r="W53" s="450"/>
      <c r="X53" s="450"/>
      <c r="Y53" s="450"/>
      <c r="Z53" s="450"/>
      <c r="AA53" s="451"/>
      <c r="AB53" s="360"/>
      <c r="AC53" s="452"/>
      <c r="AD53" s="453"/>
      <c r="AE53" s="281"/>
      <c r="AG53" s="358">
        <f t="shared" si="6"/>
        <v>0</v>
      </c>
      <c r="AH53" s="358">
        <f t="shared" si="7"/>
        <v>0</v>
      </c>
      <c r="AI53" s="358">
        <f t="shared" si="8"/>
        <v>0</v>
      </c>
      <c r="AJ53" s="359">
        <f t="shared" si="9"/>
        <v>0</v>
      </c>
      <c r="AK53" s="359">
        <f t="shared" si="10"/>
        <v>0</v>
      </c>
      <c r="AL53" s="359">
        <f t="shared" si="11"/>
        <v>0</v>
      </c>
      <c r="AM53" s="359">
        <f t="shared" si="12"/>
        <v>0</v>
      </c>
      <c r="AN53" s="359">
        <f t="shared" si="13"/>
        <v>0</v>
      </c>
      <c r="AO53" s="359">
        <f t="shared" si="14"/>
        <v>0</v>
      </c>
    </row>
    <row r="54" spans="1:41" ht="25.5" customHeight="1">
      <c r="A54" s="162"/>
      <c r="B54" s="308" t="s">
        <v>75</v>
      </c>
      <c r="C54" s="454" t="s">
        <v>317</v>
      </c>
      <c r="D54" s="455"/>
      <c r="E54" s="455"/>
      <c r="F54" s="455"/>
      <c r="G54" s="455"/>
      <c r="H54" s="455"/>
      <c r="I54" s="455"/>
      <c r="J54" s="455"/>
      <c r="K54" s="455"/>
      <c r="L54" s="455"/>
      <c r="M54" s="455"/>
      <c r="N54" s="455"/>
      <c r="O54" s="455"/>
      <c r="P54" s="456"/>
      <c r="Q54" s="450"/>
      <c r="R54" s="450"/>
      <c r="S54" s="450"/>
      <c r="T54" s="450"/>
      <c r="U54" s="451"/>
      <c r="V54" s="456"/>
      <c r="W54" s="450"/>
      <c r="X54" s="450"/>
      <c r="Y54" s="450"/>
      <c r="Z54" s="450"/>
      <c r="AA54" s="451"/>
      <c r="AB54" s="360"/>
      <c r="AC54" s="452"/>
      <c r="AD54" s="453"/>
      <c r="AE54" s="281"/>
      <c r="AG54" s="358">
        <f t="shared" si="6"/>
        <v>0</v>
      </c>
      <c r="AH54" s="358">
        <f t="shared" si="7"/>
        <v>0</v>
      </c>
      <c r="AI54" s="358">
        <f t="shared" si="8"/>
        <v>0</v>
      </c>
      <c r="AJ54" s="359">
        <f t="shared" si="9"/>
        <v>0</v>
      </c>
      <c r="AK54" s="359">
        <f t="shared" si="10"/>
        <v>0</v>
      </c>
      <c r="AL54" s="359">
        <f t="shared" si="11"/>
        <v>0</v>
      </c>
      <c r="AM54" s="359">
        <f t="shared" si="12"/>
        <v>0</v>
      </c>
      <c r="AN54" s="359">
        <f t="shared" si="13"/>
        <v>0</v>
      </c>
      <c r="AO54" s="359">
        <f t="shared" si="14"/>
        <v>0</v>
      </c>
    </row>
    <row r="55" spans="1:41" ht="25.5" customHeight="1">
      <c r="A55" s="162"/>
      <c r="B55" s="308" t="s">
        <v>76</v>
      </c>
      <c r="C55" s="454" t="s">
        <v>318</v>
      </c>
      <c r="D55" s="455"/>
      <c r="E55" s="455"/>
      <c r="F55" s="455"/>
      <c r="G55" s="455"/>
      <c r="H55" s="455"/>
      <c r="I55" s="455"/>
      <c r="J55" s="455"/>
      <c r="K55" s="455"/>
      <c r="L55" s="455"/>
      <c r="M55" s="455"/>
      <c r="N55" s="455"/>
      <c r="O55" s="455"/>
      <c r="P55" s="456"/>
      <c r="Q55" s="450"/>
      <c r="R55" s="450"/>
      <c r="S55" s="450"/>
      <c r="T55" s="450"/>
      <c r="U55" s="451"/>
      <c r="V55" s="456"/>
      <c r="W55" s="450"/>
      <c r="X55" s="450"/>
      <c r="Y55" s="450"/>
      <c r="Z55" s="450"/>
      <c r="AA55" s="451"/>
      <c r="AB55" s="360"/>
      <c r="AC55" s="452"/>
      <c r="AD55" s="453"/>
      <c r="AE55" s="281"/>
      <c r="AG55" s="358">
        <f t="shared" si="6"/>
        <v>0</v>
      </c>
      <c r="AH55" s="358">
        <f t="shared" si="7"/>
        <v>0</v>
      </c>
      <c r="AI55" s="358">
        <f t="shared" si="8"/>
        <v>0</v>
      </c>
      <c r="AJ55" s="359">
        <f t="shared" si="9"/>
        <v>0</v>
      </c>
      <c r="AK55" s="359">
        <f t="shared" si="10"/>
        <v>0</v>
      </c>
      <c r="AL55" s="359">
        <f t="shared" si="11"/>
        <v>0</v>
      </c>
      <c r="AM55" s="359">
        <f t="shared" si="12"/>
        <v>0</v>
      </c>
      <c r="AN55" s="359">
        <f t="shared" si="13"/>
        <v>0</v>
      </c>
      <c r="AO55" s="359">
        <f t="shared" si="14"/>
        <v>0</v>
      </c>
    </row>
    <row r="56" spans="1:41" ht="25.5" customHeight="1">
      <c r="A56" s="162"/>
      <c r="B56" s="308" t="s">
        <v>77</v>
      </c>
      <c r="C56" s="454" t="s">
        <v>319</v>
      </c>
      <c r="D56" s="455"/>
      <c r="E56" s="455"/>
      <c r="F56" s="455"/>
      <c r="G56" s="455"/>
      <c r="H56" s="455"/>
      <c r="I56" s="455"/>
      <c r="J56" s="455"/>
      <c r="K56" s="455"/>
      <c r="L56" s="455"/>
      <c r="M56" s="455"/>
      <c r="N56" s="455"/>
      <c r="O56" s="455"/>
      <c r="P56" s="456"/>
      <c r="Q56" s="450"/>
      <c r="R56" s="450"/>
      <c r="S56" s="450"/>
      <c r="T56" s="450"/>
      <c r="U56" s="451"/>
      <c r="V56" s="456"/>
      <c r="W56" s="450"/>
      <c r="X56" s="450"/>
      <c r="Y56" s="450"/>
      <c r="Z56" s="450"/>
      <c r="AA56" s="451"/>
      <c r="AB56" s="360"/>
      <c r="AC56" s="452"/>
      <c r="AD56" s="453"/>
      <c r="AE56" s="281"/>
      <c r="AG56" s="358">
        <f t="shared" si="6"/>
        <v>0</v>
      </c>
      <c r="AH56" s="358">
        <f t="shared" si="7"/>
        <v>0</v>
      </c>
      <c r="AI56" s="358">
        <f t="shared" si="8"/>
        <v>0</v>
      </c>
      <c r="AJ56" s="359">
        <f t="shared" si="9"/>
        <v>0</v>
      </c>
      <c r="AK56" s="359">
        <f t="shared" si="10"/>
        <v>0</v>
      </c>
      <c r="AL56" s="359">
        <f t="shared" si="11"/>
        <v>0</v>
      </c>
      <c r="AM56" s="359">
        <f t="shared" si="12"/>
        <v>0</v>
      </c>
      <c r="AN56" s="359">
        <f t="shared" si="13"/>
        <v>0</v>
      </c>
      <c r="AO56" s="359">
        <f t="shared" si="14"/>
        <v>0</v>
      </c>
    </row>
    <row r="57" spans="1:41" ht="25.5" customHeight="1" thickBot="1">
      <c r="A57" s="162"/>
      <c r="B57" s="308" t="s">
        <v>78</v>
      </c>
      <c r="C57" s="454" t="s">
        <v>320</v>
      </c>
      <c r="D57" s="455"/>
      <c r="E57" s="455"/>
      <c r="F57" s="455"/>
      <c r="G57" s="455"/>
      <c r="H57" s="455"/>
      <c r="I57" s="455"/>
      <c r="J57" s="455"/>
      <c r="K57" s="455"/>
      <c r="L57" s="455"/>
      <c r="M57" s="455"/>
      <c r="N57" s="455"/>
      <c r="O57" s="455"/>
      <c r="P57" s="456"/>
      <c r="Q57" s="450"/>
      <c r="R57" s="450"/>
      <c r="S57" s="450"/>
      <c r="T57" s="450"/>
      <c r="U57" s="451"/>
      <c r="V57" s="456"/>
      <c r="W57" s="450"/>
      <c r="X57" s="450"/>
      <c r="Y57" s="450"/>
      <c r="Z57" s="450"/>
      <c r="AA57" s="451"/>
      <c r="AB57" s="360"/>
      <c r="AC57" s="494"/>
      <c r="AD57" s="495"/>
      <c r="AE57" s="281"/>
      <c r="AG57" s="358">
        <f t="shared" si="6"/>
        <v>0</v>
      </c>
      <c r="AH57" s="358">
        <f t="shared" si="7"/>
        <v>0</v>
      </c>
      <c r="AI57" s="358">
        <f t="shared" si="8"/>
        <v>0</v>
      </c>
      <c r="AJ57" s="359">
        <f t="shared" si="9"/>
        <v>0</v>
      </c>
      <c r="AK57" s="359">
        <f t="shared" si="10"/>
        <v>0</v>
      </c>
      <c r="AL57" s="359">
        <f t="shared" si="11"/>
        <v>0</v>
      </c>
      <c r="AM57" s="359">
        <f t="shared" si="12"/>
        <v>0</v>
      </c>
      <c r="AN57" s="359">
        <f t="shared" si="13"/>
        <v>0</v>
      </c>
      <c r="AO57" s="359">
        <f t="shared" si="14"/>
        <v>0</v>
      </c>
    </row>
    <row r="58" spans="1:41">
      <c r="A58" s="162"/>
      <c r="B58" s="542" t="str">
        <f>IF(SUM(AG58:AH58)=0,"","ERROR Favor de llenar la información de acuerdo a las instrucciones")</f>
        <v/>
      </c>
      <c r="C58" s="542"/>
      <c r="D58" s="542"/>
      <c r="E58" s="542"/>
      <c r="F58" s="542"/>
      <c r="G58" s="542"/>
      <c r="H58" s="542"/>
      <c r="I58" s="542"/>
      <c r="J58" s="542"/>
      <c r="K58" s="542"/>
      <c r="L58" s="542"/>
      <c r="M58" s="542"/>
      <c r="N58" s="542"/>
      <c r="O58" s="542"/>
      <c r="P58" s="542"/>
      <c r="Q58" s="542"/>
      <c r="R58" s="542"/>
      <c r="S58" s="542"/>
      <c r="T58" s="542"/>
      <c r="U58" s="542"/>
      <c r="V58" s="542"/>
      <c r="W58" s="542"/>
      <c r="X58" s="542"/>
      <c r="Y58" s="542"/>
      <c r="Z58" s="542"/>
      <c r="AA58" s="542"/>
      <c r="AB58" s="542"/>
      <c r="AC58" s="542"/>
      <c r="AD58" s="542"/>
      <c r="AE58" s="281"/>
      <c r="AG58" s="362">
        <f t="shared" ref="AG58:AI58" si="15">SUM(AG28:AG57)</f>
        <v>0</v>
      </c>
      <c r="AH58" s="362">
        <f t="shared" si="15"/>
        <v>0</v>
      </c>
      <c r="AI58" s="362">
        <f t="shared" si="15"/>
        <v>0</v>
      </c>
      <c r="AL58" s="363">
        <f>SUM(AL28:AL57)</f>
        <v>0</v>
      </c>
      <c r="AO58" s="363">
        <f>SUM(AO28:AO57)</f>
        <v>0</v>
      </c>
    </row>
    <row r="59" spans="1:41">
      <c r="A59" s="162"/>
      <c r="B59" s="496" t="str">
        <f>IFERROR(IF(SUM(AL58:AO58)=0,"","ERROR Favor de verificar la consistencia de las fechas"),"ERROR Favor de verificar la consistencia de las fechas")</f>
        <v/>
      </c>
      <c r="C59" s="496"/>
      <c r="D59" s="496"/>
      <c r="E59" s="496"/>
      <c r="F59" s="496"/>
      <c r="G59" s="496"/>
      <c r="H59" s="496"/>
      <c r="I59" s="496"/>
      <c r="J59" s="496"/>
      <c r="K59" s="496"/>
      <c r="L59" s="496"/>
      <c r="M59" s="496"/>
      <c r="N59" s="496"/>
      <c r="O59" s="496"/>
      <c r="P59" s="496"/>
      <c r="Q59" s="496"/>
      <c r="R59" s="496"/>
      <c r="S59" s="496"/>
      <c r="T59" s="496"/>
      <c r="U59" s="496"/>
      <c r="V59" s="496"/>
      <c r="W59" s="496"/>
      <c r="X59" s="496"/>
      <c r="Y59" s="496"/>
      <c r="Z59" s="496"/>
      <c r="AA59" s="496"/>
      <c r="AB59" s="496"/>
      <c r="AC59" s="496"/>
      <c r="AD59" s="496"/>
      <c r="AE59" s="281"/>
    </row>
    <row r="60" spans="1:41" ht="15" thickBot="1">
      <c r="A60" s="160"/>
      <c r="B60" s="496" t="str">
        <f>IFERROR(IF(AI58=0,"","ERROR La fecha de actualización no puede ser mayor a la de publicación"),"ERROR La fecha de actualización no puede ser mayor a la de publicación")</f>
        <v/>
      </c>
      <c r="C60" s="496"/>
      <c r="D60" s="496"/>
      <c r="E60" s="496"/>
      <c r="F60" s="496"/>
      <c r="G60" s="496"/>
      <c r="H60" s="496"/>
      <c r="I60" s="496"/>
      <c r="J60" s="496"/>
      <c r="K60" s="496"/>
      <c r="L60" s="496"/>
      <c r="M60" s="496"/>
      <c r="N60" s="496"/>
      <c r="O60" s="496"/>
      <c r="P60" s="496"/>
      <c r="Q60" s="496"/>
      <c r="R60" s="496"/>
      <c r="S60" s="496"/>
      <c r="T60" s="496"/>
      <c r="U60" s="496"/>
      <c r="V60" s="496"/>
      <c r="W60" s="496"/>
      <c r="X60" s="496"/>
      <c r="Y60" s="496"/>
      <c r="Z60" s="496"/>
      <c r="AA60" s="496"/>
      <c r="AB60" s="496"/>
      <c r="AC60" s="496"/>
      <c r="AD60" s="496"/>
      <c r="AE60" s="280"/>
    </row>
    <row r="61" spans="1:41" ht="17.25" customHeight="1" thickBot="1">
      <c r="A61" s="160"/>
      <c r="B61" s="485" t="s">
        <v>252</v>
      </c>
      <c r="C61" s="486"/>
      <c r="D61" s="486"/>
      <c r="E61" s="486"/>
      <c r="F61" s="486"/>
      <c r="G61" s="486"/>
      <c r="H61" s="486"/>
      <c r="I61" s="486"/>
      <c r="J61" s="486"/>
      <c r="K61" s="486"/>
      <c r="L61" s="486"/>
      <c r="M61" s="486"/>
      <c r="N61" s="486"/>
      <c r="O61" s="486"/>
      <c r="P61" s="486"/>
      <c r="Q61" s="486"/>
      <c r="R61" s="486"/>
      <c r="S61" s="486"/>
      <c r="T61" s="486"/>
      <c r="U61" s="486"/>
      <c r="V61" s="486"/>
      <c r="W61" s="486"/>
      <c r="X61" s="486"/>
      <c r="Y61" s="486"/>
      <c r="Z61" s="486"/>
      <c r="AA61" s="486"/>
      <c r="AB61" s="486"/>
      <c r="AC61" s="486"/>
      <c r="AD61" s="486"/>
      <c r="AE61" s="280"/>
    </row>
    <row r="62" spans="1:41">
      <c r="A62" s="158"/>
      <c r="B62" s="461" t="s">
        <v>39</v>
      </c>
      <c r="C62" s="462"/>
      <c r="D62" s="462"/>
      <c r="E62" s="462"/>
      <c r="F62" s="462"/>
      <c r="G62" s="462"/>
      <c r="H62" s="462"/>
      <c r="I62" s="462"/>
      <c r="J62" s="462"/>
      <c r="K62" s="462"/>
      <c r="L62" s="462"/>
      <c r="M62" s="462"/>
      <c r="N62" s="462"/>
      <c r="O62" s="462"/>
      <c r="P62" s="462"/>
      <c r="Q62" s="462"/>
      <c r="R62" s="462"/>
      <c r="S62" s="462"/>
      <c r="T62" s="462"/>
      <c r="U62" s="462"/>
      <c r="V62" s="462"/>
      <c r="W62" s="462"/>
      <c r="X62" s="462"/>
      <c r="Y62" s="462"/>
      <c r="Z62" s="462"/>
      <c r="AA62" s="462"/>
      <c r="AB62" s="462"/>
      <c r="AC62" s="462"/>
      <c r="AD62" s="463"/>
      <c r="AE62" s="280"/>
    </row>
    <row r="63" spans="1:41" ht="40.5" customHeight="1">
      <c r="A63" s="158"/>
      <c r="B63" s="67"/>
      <c r="C63" s="446" t="s">
        <v>270</v>
      </c>
      <c r="D63" s="446"/>
      <c r="E63" s="446"/>
      <c r="F63" s="446"/>
      <c r="G63" s="446"/>
      <c r="H63" s="446"/>
      <c r="I63" s="446"/>
      <c r="J63" s="446"/>
      <c r="K63" s="446"/>
      <c r="L63" s="446"/>
      <c r="M63" s="446"/>
      <c r="N63" s="446"/>
      <c r="O63" s="446"/>
      <c r="P63" s="446"/>
      <c r="Q63" s="446"/>
      <c r="R63" s="446"/>
      <c r="S63" s="446"/>
      <c r="T63" s="446"/>
      <c r="U63" s="446"/>
      <c r="V63" s="446"/>
      <c r="W63" s="446"/>
      <c r="X63" s="446"/>
      <c r="Y63" s="446"/>
      <c r="Z63" s="446"/>
      <c r="AA63" s="446"/>
      <c r="AB63" s="446"/>
      <c r="AC63" s="446"/>
      <c r="AD63" s="447"/>
      <c r="AE63" s="280"/>
    </row>
    <row r="64" spans="1:41" s="282" customFormat="1" ht="29.25" customHeight="1">
      <c r="A64" s="160"/>
      <c r="B64" s="67"/>
      <c r="C64" s="446" t="s">
        <v>290</v>
      </c>
      <c r="D64" s="446"/>
      <c r="E64" s="446"/>
      <c r="F64" s="446"/>
      <c r="G64" s="446"/>
      <c r="H64" s="446"/>
      <c r="I64" s="446"/>
      <c r="J64" s="446"/>
      <c r="K64" s="446"/>
      <c r="L64" s="446"/>
      <c r="M64" s="446"/>
      <c r="N64" s="446"/>
      <c r="O64" s="446"/>
      <c r="P64" s="446"/>
      <c r="Q64" s="446"/>
      <c r="R64" s="446"/>
      <c r="S64" s="446"/>
      <c r="T64" s="446"/>
      <c r="U64" s="446"/>
      <c r="V64" s="446"/>
      <c r="W64" s="446"/>
      <c r="X64" s="446"/>
      <c r="Y64" s="446"/>
      <c r="Z64" s="446"/>
      <c r="AA64" s="446"/>
      <c r="AB64" s="446"/>
      <c r="AC64" s="446"/>
      <c r="AD64" s="447"/>
      <c r="AE64" s="280"/>
      <c r="AF64" s="355"/>
    </row>
    <row r="65" spans="1:43" s="282" customFormat="1" ht="48.75" customHeight="1">
      <c r="A65" s="160"/>
      <c r="B65" s="67"/>
      <c r="C65" s="446" t="s">
        <v>333</v>
      </c>
      <c r="D65" s="446"/>
      <c r="E65" s="446"/>
      <c r="F65" s="446"/>
      <c r="G65" s="446"/>
      <c r="H65" s="446"/>
      <c r="I65" s="446"/>
      <c r="J65" s="446"/>
      <c r="K65" s="446"/>
      <c r="L65" s="446"/>
      <c r="M65" s="446"/>
      <c r="N65" s="446"/>
      <c r="O65" s="446"/>
      <c r="P65" s="446"/>
      <c r="Q65" s="446"/>
      <c r="R65" s="446"/>
      <c r="S65" s="446"/>
      <c r="T65" s="446"/>
      <c r="U65" s="446"/>
      <c r="V65" s="446"/>
      <c r="W65" s="446"/>
      <c r="X65" s="446"/>
      <c r="Y65" s="446"/>
      <c r="Z65" s="446"/>
      <c r="AA65" s="446"/>
      <c r="AB65" s="446"/>
      <c r="AC65" s="446"/>
      <c r="AD65" s="447"/>
      <c r="AE65" s="280"/>
      <c r="AF65" s="355"/>
    </row>
    <row r="66" spans="1:43" s="282" customFormat="1" ht="26.25" customHeight="1">
      <c r="A66" s="160"/>
      <c r="B66" s="67"/>
      <c r="C66" s="446" t="s">
        <v>36</v>
      </c>
      <c r="D66" s="446"/>
      <c r="E66" s="446"/>
      <c r="F66" s="446"/>
      <c r="G66" s="446"/>
      <c r="H66" s="446"/>
      <c r="I66" s="446"/>
      <c r="J66" s="446"/>
      <c r="K66" s="446"/>
      <c r="L66" s="446"/>
      <c r="M66" s="446"/>
      <c r="N66" s="446"/>
      <c r="O66" s="446"/>
      <c r="P66" s="446"/>
      <c r="Q66" s="446"/>
      <c r="R66" s="446"/>
      <c r="S66" s="446"/>
      <c r="T66" s="446"/>
      <c r="U66" s="446"/>
      <c r="V66" s="446"/>
      <c r="W66" s="446"/>
      <c r="X66" s="446"/>
      <c r="Y66" s="446"/>
      <c r="Z66" s="446"/>
      <c r="AA66" s="446"/>
      <c r="AB66" s="446"/>
      <c r="AC66" s="446"/>
      <c r="AD66" s="447"/>
      <c r="AE66" s="280"/>
      <c r="AF66" s="355"/>
    </row>
    <row r="67" spans="1:43" s="282" customFormat="1">
      <c r="A67" s="160"/>
      <c r="B67" s="68"/>
      <c r="C67" s="448" t="s">
        <v>37</v>
      </c>
      <c r="D67" s="448"/>
      <c r="E67" s="448"/>
      <c r="F67" s="448"/>
      <c r="G67" s="448"/>
      <c r="H67" s="448"/>
      <c r="I67" s="448"/>
      <c r="J67" s="448"/>
      <c r="K67" s="448"/>
      <c r="L67" s="448"/>
      <c r="M67" s="448"/>
      <c r="N67" s="448"/>
      <c r="O67" s="448"/>
      <c r="P67" s="448"/>
      <c r="Q67" s="448"/>
      <c r="R67" s="448"/>
      <c r="S67" s="448"/>
      <c r="T67" s="448"/>
      <c r="U67" s="448"/>
      <c r="V67" s="448"/>
      <c r="W67" s="448"/>
      <c r="X67" s="448"/>
      <c r="Y67" s="448"/>
      <c r="Z67" s="448"/>
      <c r="AA67" s="448"/>
      <c r="AB67" s="448"/>
      <c r="AC67" s="448"/>
      <c r="AD67" s="449"/>
      <c r="AE67" s="280"/>
      <c r="AF67" s="355"/>
    </row>
    <row r="68" spans="1:43" s="282" customFormat="1" ht="19.5" customHeight="1">
      <c r="A68" s="160"/>
      <c r="B68" s="487" t="s">
        <v>79</v>
      </c>
      <c r="C68" s="488"/>
      <c r="D68" s="488"/>
      <c r="E68" s="488"/>
      <c r="F68" s="488"/>
      <c r="G68" s="488"/>
      <c r="H68" s="488"/>
      <c r="I68" s="488"/>
      <c r="J68" s="488"/>
      <c r="K68" s="488"/>
      <c r="L68" s="488"/>
      <c r="M68" s="488"/>
      <c r="N68" s="488"/>
      <c r="O68" s="488"/>
      <c r="P68" s="488"/>
      <c r="Q68" s="488"/>
      <c r="R68" s="488"/>
      <c r="S68" s="488"/>
      <c r="T68" s="488"/>
      <c r="U68" s="488"/>
      <c r="V68" s="488"/>
      <c r="W68" s="488"/>
      <c r="X68" s="488"/>
      <c r="Y68" s="488"/>
      <c r="Z68" s="488"/>
      <c r="AA68" s="488"/>
      <c r="AB68" s="488"/>
      <c r="AC68" s="488"/>
      <c r="AD68" s="489"/>
      <c r="AE68" s="280"/>
      <c r="AF68" s="355"/>
    </row>
    <row r="69" spans="1:43" s="282" customFormat="1" ht="100.5" customHeight="1">
      <c r="A69" s="160"/>
      <c r="B69" s="165"/>
      <c r="C69" s="490" t="s">
        <v>339</v>
      </c>
      <c r="D69" s="490"/>
      <c r="E69" s="490"/>
      <c r="F69" s="490"/>
      <c r="G69" s="490"/>
      <c r="H69" s="490"/>
      <c r="I69" s="490"/>
      <c r="J69" s="490"/>
      <c r="K69" s="490"/>
      <c r="L69" s="490"/>
      <c r="M69" s="490"/>
      <c r="N69" s="490"/>
      <c r="O69" s="490"/>
      <c r="P69" s="490"/>
      <c r="Q69" s="490"/>
      <c r="R69" s="490"/>
      <c r="S69" s="490"/>
      <c r="T69" s="490"/>
      <c r="U69" s="490"/>
      <c r="V69" s="490"/>
      <c r="W69" s="490"/>
      <c r="X69" s="490"/>
      <c r="Y69" s="490"/>
      <c r="Z69" s="490"/>
      <c r="AA69" s="490"/>
      <c r="AB69" s="490"/>
      <c r="AC69" s="490"/>
      <c r="AD69" s="491"/>
      <c r="AE69" s="280"/>
      <c r="AF69" s="355"/>
    </row>
    <row r="70" spans="1:43" s="282" customFormat="1">
      <c r="A70" s="189"/>
      <c r="B70" s="190"/>
      <c r="C70" s="191"/>
      <c r="D70" s="191"/>
      <c r="E70" s="191"/>
      <c r="F70" s="191"/>
      <c r="G70" s="191"/>
      <c r="H70" s="191"/>
      <c r="I70" s="191"/>
      <c r="J70" s="191"/>
      <c r="K70" s="191"/>
      <c r="L70" s="191"/>
      <c r="M70" s="191"/>
      <c r="N70" s="191"/>
      <c r="O70" s="191"/>
      <c r="P70" s="191"/>
      <c r="Q70" s="191"/>
      <c r="R70" s="161"/>
      <c r="S70" s="161"/>
      <c r="T70" s="161"/>
      <c r="U70" s="161"/>
      <c r="V70" s="161"/>
      <c r="W70" s="161"/>
      <c r="X70" s="161"/>
      <c r="Y70" s="161"/>
      <c r="Z70" s="161"/>
      <c r="AA70" s="161"/>
      <c r="AB70" s="161"/>
      <c r="AC70" s="161"/>
      <c r="AD70" s="161"/>
      <c r="AE70" s="280"/>
      <c r="AF70" s="355"/>
    </row>
    <row r="71" spans="1:43" s="282" customFormat="1" ht="40.5" customHeight="1">
      <c r="A71" s="166" t="s">
        <v>80</v>
      </c>
      <c r="B71" s="492" t="s">
        <v>340</v>
      </c>
      <c r="C71" s="493"/>
      <c r="D71" s="493"/>
      <c r="E71" s="493"/>
      <c r="F71" s="493"/>
      <c r="G71" s="493"/>
      <c r="H71" s="493"/>
      <c r="I71" s="493"/>
      <c r="J71" s="493"/>
      <c r="K71" s="493"/>
      <c r="L71" s="493"/>
      <c r="M71" s="493"/>
      <c r="N71" s="493"/>
      <c r="O71" s="493"/>
      <c r="P71" s="493"/>
      <c r="Q71" s="493"/>
      <c r="R71" s="493"/>
      <c r="S71" s="493"/>
      <c r="T71" s="493"/>
      <c r="U71" s="493"/>
      <c r="V71" s="493"/>
      <c r="W71" s="493"/>
      <c r="X71" s="493"/>
      <c r="Y71" s="493"/>
      <c r="Z71" s="493"/>
      <c r="AA71" s="493"/>
      <c r="AB71" s="493"/>
      <c r="AC71" s="493"/>
      <c r="AD71" s="493"/>
      <c r="AE71" s="280"/>
      <c r="AF71" s="355"/>
    </row>
    <row r="72" spans="1:43" s="282" customFormat="1" ht="26.25" customHeight="1">
      <c r="A72" s="167"/>
      <c r="B72" s="325"/>
      <c r="C72" s="506" t="s">
        <v>357</v>
      </c>
      <c r="D72" s="506"/>
      <c r="E72" s="506"/>
      <c r="F72" s="506"/>
      <c r="G72" s="506"/>
      <c r="H72" s="506"/>
      <c r="I72" s="506"/>
      <c r="J72" s="506"/>
      <c r="K72" s="506"/>
      <c r="L72" s="506"/>
      <c r="M72" s="506"/>
      <c r="N72" s="506"/>
      <c r="O72" s="506"/>
      <c r="P72" s="506"/>
      <c r="Q72" s="506"/>
      <c r="R72" s="506"/>
      <c r="S72" s="506"/>
      <c r="T72" s="506"/>
      <c r="U72" s="506"/>
      <c r="V72" s="506"/>
      <c r="W72" s="506"/>
      <c r="X72" s="506"/>
      <c r="Y72" s="506"/>
      <c r="Z72" s="506"/>
      <c r="AA72" s="506"/>
      <c r="AB72" s="506"/>
      <c r="AC72" s="506"/>
      <c r="AD72" s="506"/>
      <c r="AE72" s="280"/>
      <c r="AF72" s="355"/>
    </row>
    <row r="73" spans="1:43" s="282" customFormat="1" ht="27.75" customHeight="1">
      <c r="A73" s="167"/>
      <c r="B73" s="325"/>
      <c r="C73" s="469" t="s">
        <v>341</v>
      </c>
      <c r="D73" s="469"/>
      <c r="E73" s="469"/>
      <c r="F73" s="469"/>
      <c r="G73" s="469"/>
      <c r="H73" s="469"/>
      <c r="I73" s="469"/>
      <c r="J73" s="469"/>
      <c r="K73" s="469"/>
      <c r="L73" s="469"/>
      <c r="M73" s="469"/>
      <c r="N73" s="469"/>
      <c r="O73" s="469"/>
      <c r="P73" s="469"/>
      <c r="Q73" s="469"/>
      <c r="R73" s="469"/>
      <c r="S73" s="469"/>
      <c r="T73" s="469"/>
      <c r="U73" s="469"/>
      <c r="V73" s="469"/>
      <c r="W73" s="469"/>
      <c r="X73" s="469"/>
      <c r="Y73" s="469"/>
      <c r="Z73" s="469"/>
      <c r="AA73" s="469"/>
      <c r="AB73" s="469"/>
      <c r="AC73" s="469"/>
      <c r="AD73" s="469"/>
      <c r="AE73" s="280"/>
      <c r="AF73" s="355"/>
    </row>
    <row r="74" spans="1:43" ht="15.75" thickBot="1">
      <c r="A74" s="160"/>
      <c r="B74" s="193"/>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280"/>
      <c r="AG74">
        <f>COUNTBLANK(E77:AD91)</f>
        <v>390</v>
      </c>
      <c r="AH74"/>
      <c r="AI74"/>
      <c r="AJ74"/>
      <c r="AK74"/>
      <c r="AL74"/>
      <c r="AM74"/>
      <c r="AN74"/>
      <c r="AO74"/>
      <c r="AP74"/>
      <c r="AQ74"/>
    </row>
    <row r="75" spans="1:43" ht="15.75" thickBot="1">
      <c r="A75" s="160"/>
      <c r="B75" s="280"/>
      <c r="C75" s="280"/>
      <c r="D75" s="507" t="s">
        <v>81</v>
      </c>
      <c r="E75" s="508"/>
      <c r="F75" s="508"/>
      <c r="G75" s="508"/>
      <c r="H75" s="508"/>
      <c r="I75" s="508"/>
      <c r="J75" s="508"/>
      <c r="K75" s="508"/>
      <c r="L75" s="508"/>
      <c r="M75" s="508"/>
      <c r="N75" s="508"/>
      <c r="O75" s="508"/>
      <c r="P75" s="508"/>
      <c r="Q75" s="509"/>
      <c r="R75" s="477" t="s">
        <v>42</v>
      </c>
      <c r="S75" s="513"/>
      <c r="T75" s="513"/>
      <c r="U75" s="513"/>
      <c r="V75" s="513"/>
      <c r="W75" s="478"/>
      <c r="X75" s="477" t="s">
        <v>43</v>
      </c>
      <c r="Y75" s="513"/>
      <c r="Z75" s="513"/>
      <c r="AA75" s="513"/>
      <c r="AB75" s="513"/>
      <c r="AC75" s="513"/>
      <c r="AD75" s="476"/>
      <c r="AE75" s="280"/>
      <c r="AG75"/>
      <c r="AH75"/>
      <c r="AI75"/>
      <c r="AJ75"/>
      <c r="AK75"/>
      <c r="AL75"/>
      <c r="AM75"/>
      <c r="AN75"/>
      <c r="AO75"/>
      <c r="AP75"/>
      <c r="AQ75"/>
    </row>
    <row r="76" spans="1:43" ht="81.75" thickBot="1">
      <c r="A76" s="160"/>
      <c r="B76" s="280"/>
      <c r="C76" s="280"/>
      <c r="D76" s="510"/>
      <c r="E76" s="511"/>
      <c r="F76" s="511"/>
      <c r="G76" s="511"/>
      <c r="H76" s="511"/>
      <c r="I76" s="511"/>
      <c r="J76" s="511"/>
      <c r="K76" s="511"/>
      <c r="L76" s="511"/>
      <c r="M76" s="511"/>
      <c r="N76" s="511"/>
      <c r="O76" s="511"/>
      <c r="P76" s="511"/>
      <c r="Q76" s="512"/>
      <c r="R76" s="514" t="s">
        <v>45</v>
      </c>
      <c r="S76" s="497"/>
      <c r="T76" s="497" t="s">
        <v>46</v>
      </c>
      <c r="U76" s="497"/>
      <c r="V76" s="497" t="s">
        <v>47</v>
      </c>
      <c r="W76" s="515"/>
      <c r="X76" s="514" t="s">
        <v>45</v>
      </c>
      <c r="Y76" s="497"/>
      <c r="Z76" s="497" t="s">
        <v>46</v>
      </c>
      <c r="AA76" s="497"/>
      <c r="AB76" s="497" t="s">
        <v>47</v>
      </c>
      <c r="AC76" s="498"/>
      <c r="AD76" s="366" t="s">
        <v>48</v>
      </c>
      <c r="AE76" s="280"/>
      <c r="AG76" t="s">
        <v>380</v>
      </c>
      <c r="AH76" t="s">
        <v>386</v>
      </c>
      <c r="AI76"/>
      <c r="AJ76"/>
      <c r="AK76" s="357" t="s">
        <v>387</v>
      </c>
      <c r="AL76" s="357" t="s">
        <v>384</v>
      </c>
      <c r="AM76" s="357"/>
      <c r="AN76" s="357"/>
      <c r="AO76" s="357" t="s">
        <v>385</v>
      </c>
      <c r="AP76" s="357"/>
      <c r="AQ76" s="357"/>
    </row>
    <row r="77" spans="1:43" ht="15">
      <c r="A77" s="160"/>
      <c r="B77" s="280"/>
      <c r="C77" s="280"/>
      <c r="D77" s="309" t="s">
        <v>49</v>
      </c>
      <c r="E77" s="499"/>
      <c r="F77" s="500"/>
      <c r="G77" s="500"/>
      <c r="H77" s="500"/>
      <c r="I77" s="500"/>
      <c r="J77" s="500"/>
      <c r="K77" s="500"/>
      <c r="L77" s="500"/>
      <c r="M77" s="500"/>
      <c r="N77" s="500"/>
      <c r="O77" s="500"/>
      <c r="P77" s="500"/>
      <c r="Q77" s="501"/>
      <c r="R77" s="502"/>
      <c r="S77" s="503"/>
      <c r="T77" s="503"/>
      <c r="U77" s="503"/>
      <c r="V77" s="503"/>
      <c r="W77" s="504"/>
      <c r="X77" s="502"/>
      <c r="Y77" s="503"/>
      <c r="Z77" s="503"/>
      <c r="AA77" s="503"/>
      <c r="AB77" s="503"/>
      <c r="AC77" s="505"/>
      <c r="AD77" s="367"/>
      <c r="AE77" s="280"/>
      <c r="AG77" s="358">
        <f>COUNTBLANK(E77:AD77)</f>
        <v>26</v>
      </c>
      <c r="AH77" s="364">
        <f t="shared" ref="AH77:AH91" si="16">IF($AG$53=390,0,IF(OR(AG77=26,AND(AG77=19,AD77=""),AND(AG77=21,AD77="X",COUNTBLANK(X77:AC77)=6)),0,1))</f>
        <v>0</v>
      </c>
      <c r="AI77"/>
      <c r="AJ77"/>
      <c r="AK77" s="358">
        <f>IF(AG77=26,0,IF(AD77="X",0,IF(AM77&lt;=AP77,0,1)))</f>
        <v>0</v>
      </c>
      <c r="AL77" s="359">
        <f>IFERROR(VALUE((R77&amp;"/"&amp;T77&amp;"/"&amp;V77)),0)</f>
        <v>0</v>
      </c>
      <c r="AM77" s="359">
        <f t="shared" ref="AM77:AM91" si="17">IF(COUNTBLANK(R77:W77)=6,0,VALUE(DATE(V77,T77,R77)))</f>
        <v>0</v>
      </c>
      <c r="AN77" s="359">
        <f t="shared" ref="AN77:AN91" si="18">IF(COUNTBLANK(R77:W77)=6,0,IF(AM77=AL77,0,1))</f>
        <v>0</v>
      </c>
      <c r="AO77" s="359">
        <f>IFERROR(VALUE((X77&amp;"/"&amp;Z77&amp;"/"&amp;AB77)),0)</f>
        <v>0</v>
      </c>
      <c r="AP77" s="359">
        <f t="shared" ref="AP77:AP91" si="19">IF(COUNTBLANK(X77:AC77)=6,0,VALUE(DATE(AB77,Z77,X77)))</f>
        <v>0</v>
      </c>
      <c r="AQ77" s="359">
        <f t="shared" ref="AQ77:AQ91" si="20">IF(COUNTBLANK(X77:AC77)=6,0,IF(AP77=AO77,0,1))</f>
        <v>0</v>
      </c>
    </row>
    <row r="78" spans="1:43" ht="15">
      <c r="A78" s="160"/>
      <c r="B78" s="280"/>
      <c r="C78" s="280"/>
      <c r="D78" s="310" t="s">
        <v>50</v>
      </c>
      <c r="E78" s="518"/>
      <c r="F78" s="519"/>
      <c r="G78" s="519"/>
      <c r="H78" s="519"/>
      <c r="I78" s="519"/>
      <c r="J78" s="519"/>
      <c r="K78" s="519"/>
      <c r="L78" s="519"/>
      <c r="M78" s="519"/>
      <c r="N78" s="519"/>
      <c r="O78" s="519"/>
      <c r="P78" s="519"/>
      <c r="Q78" s="520"/>
      <c r="R78" s="521"/>
      <c r="S78" s="516"/>
      <c r="T78" s="516"/>
      <c r="U78" s="516"/>
      <c r="V78" s="516"/>
      <c r="W78" s="522"/>
      <c r="X78" s="521"/>
      <c r="Y78" s="516"/>
      <c r="Z78" s="516"/>
      <c r="AA78" s="516"/>
      <c r="AB78" s="516"/>
      <c r="AC78" s="517"/>
      <c r="AD78" s="360"/>
      <c r="AE78" s="280"/>
      <c r="AG78" s="358">
        <f>COUNTBLANK(E78:AD78)</f>
        <v>26</v>
      </c>
      <c r="AH78" s="364">
        <f t="shared" si="16"/>
        <v>0</v>
      </c>
      <c r="AI78" s="365">
        <f>IF(AND(E77="",COUNTA(E78:Q$91)&gt;0),1,0)</f>
        <v>0</v>
      </c>
      <c r="AJ78"/>
      <c r="AK78" s="358">
        <f>IF(AG78=26,0,IF(AD78="X",0,IF(AM78&lt;=AP78,0,1)))</f>
        <v>0</v>
      </c>
      <c r="AL78" s="359">
        <f t="shared" ref="AL78:AL91" si="21">IFERROR(VALUE((R78&amp;"/"&amp;T78&amp;"/"&amp;V78)),0)</f>
        <v>0</v>
      </c>
      <c r="AM78" s="359">
        <f t="shared" si="17"/>
        <v>0</v>
      </c>
      <c r="AN78" s="359">
        <f t="shared" si="18"/>
        <v>0</v>
      </c>
      <c r="AO78" s="359">
        <f t="shared" ref="AO78:AO91" si="22">IFERROR(VALUE((X78&amp;"/"&amp;Z78&amp;"/"&amp;AB78)),0)</f>
        <v>0</v>
      </c>
      <c r="AP78" s="359">
        <f t="shared" si="19"/>
        <v>0</v>
      </c>
      <c r="AQ78" s="359">
        <f t="shared" si="20"/>
        <v>0</v>
      </c>
    </row>
    <row r="79" spans="1:43" ht="15">
      <c r="A79" s="160"/>
      <c r="B79" s="280"/>
      <c r="C79" s="280"/>
      <c r="D79" s="310" t="s">
        <v>51</v>
      </c>
      <c r="E79" s="518"/>
      <c r="F79" s="519"/>
      <c r="G79" s="519"/>
      <c r="H79" s="519"/>
      <c r="I79" s="519"/>
      <c r="J79" s="519"/>
      <c r="K79" s="519"/>
      <c r="L79" s="519"/>
      <c r="M79" s="519"/>
      <c r="N79" s="519"/>
      <c r="O79" s="519"/>
      <c r="P79" s="519"/>
      <c r="Q79" s="520"/>
      <c r="R79" s="521"/>
      <c r="S79" s="516"/>
      <c r="T79" s="516"/>
      <c r="U79" s="516"/>
      <c r="V79" s="516"/>
      <c r="W79" s="522"/>
      <c r="X79" s="521"/>
      <c r="Y79" s="516"/>
      <c r="Z79" s="516"/>
      <c r="AA79" s="516"/>
      <c r="AB79" s="516"/>
      <c r="AC79" s="517"/>
      <c r="AD79" s="360"/>
      <c r="AE79" s="280"/>
      <c r="AG79" s="358">
        <f t="shared" ref="AG79:AG91" si="23">COUNTBLANK(E79:AD79)</f>
        <v>26</v>
      </c>
      <c r="AH79" s="364">
        <f t="shared" si="16"/>
        <v>0</v>
      </c>
      <c r="AI79" s="365">
        <f>IF(AND(E78="",COUNTA(E79:Q$91)&gt;0),1,0)</f>
        <v>0</v>
      </c>
      <c r="AJ79"/>
      <c r="AK79" s="358">
        <f t="shared" ref="AK79:AK91" si="24">IF(AG79=26,0,IF(AD79="X",0,IF(AM79&lt;=AP79,0,1)))</f>
        <v>0</v>
      </c>
      <c r="AL79" s="359">
        <f t="shared" si="21"/>
        <v>0</v>
      </c>
      <c r="AM79" s="359">
        <f t="shared" si="17"/>
        <v>0</v>
      </c>
      <c r="AN79" s="359">
        <f t="shared" si="18"/>
        <v>0</v>
      </c>
      <c r="AO79" s="359">
        <f t="shared" si="22"/>
        <v>0</v>
      </c>
      <c r="AP79" s="359">
        <f t="shared" si="19"/>
        <v>0</v>
      </c>
      <c r="AQ79" s="359">
        <f t="shared" si="20"/>
        <v>0</v>
      </c>
    </row>
    <row r="80" spans="1:43" ht="15">
      <c r="A80" s="160"/>
      <c r="B80" s="280"/>
      <c r="C80" s="280"/>
      <c r="D80" s="310" t="s">
        <v>52</v>
      </c>
      <c r="E80" s="518"/>
      <c r="F80" s="519"/>
      <c r="G80" s="519"/>
      <c r="H80" s="519"/>
      <c r="I80" s="519"/>
      <c r="J80" s="519"/>
      <c r="K80" s="519"/>
      <c r="L80" s="519"/>
      <c r="M80" s="519"/>
      <c r="N80" s="519"/>
      <c r="O80" s="519"/>
      <c r="P80" s="519"/>
      <c r="Q80" s="520"/>
      <c r="R80" s="521"/>
      <c r="S80" s="516"/>
      <c r="T80" s="516"/>
      <c r="U80" s="516"/>
      <c r="V80" s="516"/>
      <c r="W80" s="522"/>
      <c r="X80" s="521"/>
      <c r="Y80" s="516"/>
      <c r="Z80" s="516"/>
      <c r="AA80" s="516"/>
      <c r="AB80" s="516"/>
      <c r="AC80" s="517"/>
      <c r="AD80" s="360"/>
      <c r="AE80" s="280"/>
      <c r="AG80" s="358">
        <f t="shared" si="23"/>
        <v>26</v>
      </c>
      <c r="AH80" s="364">
        <f t="shared" si="16"/>
        <v>0</v>
      </c>
      <c r="AI80" s="365">
        <f>IF(AND(E79="",COUNTA(E80:Q$91)&gt;0),1,0)</f>
        <v>0</v>
      </c>
      <c r="AJ80"/>
      <c r="AK80" s="358">
        <f t="shared" si="24"/>
        <v>0</v>
      </c>
      <c r="AL80" s="359">
        <f t="shared" si="21"/>
        <v>0</v>
      </c>
      <c r="AM80" s="359">
        <f t="shared" si="17"/>
        <v>0</v>
      </c>
      <c r="AN80" s="359">
        <f t="shared" si="18"/>
        <v>0</v>
      </c>
      <c r="AO80" s="359">
        <f t="shared" si="22"/>
        <v>0</v>
      </c>
      <c r="AP80" s="359">
        <f t="shared" si="19"/>
        <v>0</v>
      </c>
      <c r="AQ80" s="359">
        <f t="shared" si="20"/>
        <v>0</v>
      </c>
    </row>
    <row r="81" spans="1:43" ht="15">
      <c r="A81" s="160"/>
      <c r="B81" s="280"/>
      <c r="C81" s="280"/>
      <c r="D81" s="310" t="s">
        <v>53</v>
      </c>
      <c r="E81" s="518"/>
      <c r="F81" s="519"/>
      <c r="G81" s="519"/>
      <c r="H81" s="519"/>
      <c r="I81" s="519"/>
      <c r="J81" s="519"/>
      <c r="K81" s="519"/>
      <c r="L81" s="519"/>
      <c r="M81" s="519"/>
      <c r="N81" s="519"/>
      <c r="O81" s="519"/>
      <c r="P81" s="519"/>
      <c r="Q81" s="520"/>
      <c r="R81" s="521"/>
      <c r="S81" s="516"/>
      <c r="T81" s="516"/>
      <c r="U81" s="516"/>
      <c r="V81" s="516"/>
      <c r="W81" s="522"/>
      <c r="X81" s="521"/>
      <c r="Y81" s="516"/>
      <c r="Z81" s="516"/>
      <c r="AA81" s="516"/>
      <c r="AB81" s="516"/>
      <c r="AC81" s="517"/>
      <c r="AD81" s="360"/>
      <c r="AE81" s="280"/>
      <c r="AG81" s="358">
        <f t="shared" si="23"/>
        <v>26</v>
      </c>
      <c r="AH81" s="364">
        <f t="shared" si="16"/>
        <v>0</v>
      </c>
      <c r="AI81" s="365">
        <f>IF(AND(E80="",COUNTA(E81:Q$91)&gt;0),1,0)</f>
        <v>0</v>
      </c>
      <c r="AJ81"/>
      <c r="AK81" s="358">
        <f t="shared" si="24"/>
        <v>0</v>
      </c>
      <c r="AL81" s="359">
        <f t="shared" si="21"/>
        <v>0</v>
      </c>
      <c r="AM81" s="359">
        <f t="shared" si="17"/>
        <v>0</v>
      </c>
      <c r="AN81" s="359">
        <f t="shared" si="18"/>
        <v>0</v>
      </c>
      <c r="AO81" s="359">
        <f t="shared" si="22"/>
        <v>0</v>
      </c>
      <c r="AP81" s="359">
        <f t="shared" si="19"/>
        <v>0</v>
      </c>
      <c r="AQ81" s="359">
        <f t="shared" si="20"/>
        <v>0</v>
      </c>
    </row>
    <row r="82" spans="1:43" ht="15">
      <c r="A82" s="160"/>
      <c r="B82" s="280"/>
      <c r="C82" s="280"/>
      <c r="D82" s="310" t="s">
        <v>54</v>
      </c>
      <c r="E82" s="518"/>
      <c r="F82" s="519"/>
      <c r="G82" s="519"/>
      <c r="H82" s="519"/>
      <c r="I82" s="519"/>
      <c r="J82" s="519"/>
      <c r="K82" s="519"/>
      <c r="L82" s="519"/>
      <c r="M82" s="519"/>
      <c r="N82" s="519"/>
      <c r="O82" s="519"/>
      <c r="P82" s="519"/>
      <c r="Q82" s="520"/>
      <c r="R82" s="521"/>
      <c r="S82" s="516"/>
      <c r="T82" s="516"/>
      <c r="U82" s="516"/>
      <c r="V82" s="516"/>
      <c r="W82" s="522"/>
      <c r="X82" s="521"/>
      <c r="Y82" s="516"/>
      <c r="Z82" s="516"/>
      <c r="AA82" s="516"/>
      <c r="AB82" s="516"/>
      <c r="AC82" s="517"/>
      <c r="AD82" s="360"/>
      <c r="AE82" s="280"/>
      <c r="AG82" s="358">
        <f t="shared" si="23"/>
        <v>26</v>
      </c>
      <c r="AH82" s="364">
        <f t="shared" si="16"/>
        <v>0</v>
      </c>
      <c r="AI82" s="365">
        <f>IF(AND(E81="",COUNTA(E82:Q$91)&gt;0),1,0)</f>
        <v>0</v>
      </c>
      <c r="AJ82"/>
      <c r="AK82" s="358">
        <f t="shared" si="24"/>
        <v>0</v>
      </c>
      <c r="AL82" s="359">
        <f t="shared" si="21"/>
        <v>0</v>
      </c>
      <c r="AM82" s="359">
        <f t="shared" si="17"/>
        <v>0</v>
      </c>
      <c r="AN82" s="359">
        <f t="shared" si="18"/>
        <v>0</v>
      </c>
      <c r="AO82" s="359">
        <f t="shared" si="22"/>
        <v>0</v>
      </c>
      <c r="AP82" s="359">
        <f t="shared" si="19"/>
        <v>0</v>
      </c>
      <c r="AQ82" s="359">
        <f t="shared" si="20"/>
        <v>0</v>
      </c>
    </row>
    <row r="83" spans="1:43" ht="15">
      <c r="A83" s="160"/>
      <c r="B83" s="280"/>
      <c r="C83" s="280"/>
      <c r="D83" s="310" t="s">
        <v>55</v>
      </c>
      <c r="E83" s="518"/>
      <c r="F83" s="519"/>
      <c r="G83" s="519"/>
      <c r="H83" s="519"/>
      <c r="I83" s="519"/>
      <c r="J83" s="519"/>
      <c r="K83" s="519"/>
      <c r="L83" s="519"/>
      <c r="M83" s="519"/>
      <c r="N83" s="519"/>
      <c r="O83" s="519"/>
      <c r="P83" s="519"/>
      <c r="Q83" s="520"/>
      <c r="R83" s="521"/>
      <c r="S83" s="516"/>
      <c r="T83" s="516"/>
      <c r="U83" s="516"/>
      <c r="V83" s="516"/>
      <c r="W83" s="522"/>
      <c r="X83" s="521"/>
      <c r="Y83" s="516"/>
      <c r="Z83" s="516"/>
      <c r="AA83" s="516"/>
      <c r="AB83" s="516"/>
      <c r="AC83" s="517"/>
      <c r="AD83" s="360"/>
      <c r="AE83" s="280"/>
      <c r="AG83" s="358">
        <f t="shared" si="23"/>
        <v>26</v>
      </c>
      <c r="AH83" s="364">
        <f t="shared" si="16"/>
        <v>0</v>
      </c>
      <c r="AI83" s="365">
        <f>IF(AND(E82="",COUNTA(E83:Q$91)&gt;0),1,0)</f>
        <v>0</v>
      </c>
      <c r="AJ83"/>
      <c r="AK83" s="358">
        <f t="shared" si="24"/>
        <v>0</v>
      </c>
      <c r="AL83" s="359">
        <f t="shared" si="21"/>
        <v>0</v>
      </c>
      <c r="AM83" s="359">
        <f t="shared" si="17"/>
        <v>0</v>
      </c>
      <c r="AN83" s="359">
        <f t="shared" si="18"/>
        <v>0</v>
      </c>
      <c r="AO83" s="359">
        <f t="shared" si="22"/>
        <v>0</v>
      </c>
      <c r="AP83" s="359">
        <f t="shared" si="19"/>
        <v>0</v>
      </c>
      <c r="AQ83" s="359">
        <f t="shared" si="20"/>
        <v>0</v>
      </c>
    </row>
    <row r="84" spans="1:43" ht="15">
      <c r="A84" s="160"/>
      <c r="B84" s="280"/>
      <c r="C84" s="280"/>
      <c r="D84" s="310" t="s">
        <v>56</v>
      </c>
      <c r="E84" s="518"/>
      <c r="F84" s="519"/>
      <c r="G84" s="519"/>
      <c r="H84" s="519"/>
      <c r="I84" s="519"/>
      <c r="J84" s="519"/>
      <c r="K84" s="519"/>
      <c r="L84" s="519"/>
      <c r="M84" s="519"/>
      <c r="N84" s="519"/>
      <c r="O84" s="519"/>
      <c r="P84" s="519"/>
      <c r="Q84" s="520"/>
      <c r="R84" s="521"/>
      <c r="S84" s="516"/>
      <c r="T84" s="516"/>
      <c r="U84" s="516"/>
      <c r="V84" s="516"/>
      <c r="W84" s="522"/>
      <c r="X84" s="521"/>
      <c r="Y84" s="516"/>
      <c r="Z84" s="516"/>
      <c r="AA84" s="516"/>
      <c r="AB84" s="516"/>
      <c r="AC84" s="517"/>
      <c r="AD84" s="360"/>
      <c r="AE84" s="280"/>
      <c r="AG84" s="358">
        <f t="shared" si="23"/>
        <v>26</v>
      </c>
      <c r="AH84" s="364">
        <f t="shared" si="16"/>
        <v>0</v>
      </c>
      <c r="AI84" s="365">
        <f>IF(AND(E83="",COUNTA(E84:Q$91)&gt;0),1,0)</f>
        <v>0</v>
      </c>
      <c r="AJ84"/>
      <c r="AK84" s="358">
        <f t="shared" si="24"/>
        <v>0</v>
      </c>
      <c r="AL84" s="359">
        <f t="shared" si="21"/>
        <v>0</v>
      </c>
      <c r="AM84" s="359">
        <f t="shared" si="17"/>
        <v>0</v>
      </c>
      <c r="AN84" s="359">
        <f t="shared" si="18"/>
        <v>0</v>
      </c>
      <c r="AO84" s="359">
        <f t="shared" si="22"/>
        <v>0</v>
      </c>
      <c r="AP84" s="359">
        <f t="shared" si="19"/>
        <v>0</v>
      </c>
      <c r="AQ84" s="359">
        <f t="shared" si="20"/>
        <v>0</v>
      </c>
    </row>
    <row r="85" spans="1:43" ht="15">
      <c r="A85" s="160"/>
      <c r="B85" s="280"/>
      <c r="C85" s="280"/>
      <c r="D85" s="310" t="s">
        <v>57</v>
      </c>
      <c r="E85" s="518"/>
      <c r="F85" s="519"/>
      <c r="G85" s="519"/>
      <c r="H85" s="519"/>
      <c r="I85" s="519"/>
      <c r="J85" s="519"/>
      <c r="K85" s="519"/>
      <c r="L85" s="519"/>
      <c r="M85" s="519"/>
      <c r="N85" s="519"/>
      <c r="O85" s="519"/>
      <c r="P85" s="519"/>
      <c r="Q85" s="520"/>
      <c r="R85" s="521"/>
      <c r="S85" s="516"/>
      <c r="T85" s="516"/>
      <c r="U85" s="516"/>
      <c r="V85" s="516"/>
      <c r="W85" s="522"/>
      <c r="X85" s="521"/>
      <c r="Y85" s="516"/>
      <c r="Z85" s="516"/>
      <c r="AA85" s="516"/>
      <c r="AB85" s="516"/>
      <c r="AC85" s="517"/>
      <c r="AD85" s="360"/>
      <c r="AE85" s="280"/>
      <c r="AG85" s="358">
        <f t="shared" si="23"/>
        <v>26</v>
      </c>
      <c r="AH85" s="364">
        <f t="shared" si="16"/>
        <v>0</v>
      </c>
      <c r="AI85" s="365">
        <f>IF(AND(E84="",COUNTA(E85:Q$91)&gt;0),1,0)</f>
        <v>0</v>
      </c>
      <c r="AJ85"/>
      <c r="AK85" s="358">
        <f t="shared" si="24"/>
        <v>0</v>
      </c>
      <c r="AL85" s="359">
        <f t="shared" si="21"/>
        <v>0</v>
      </c>
      <c r="AM85" s="359">
        <f t="shared" si="17"/>
        <v>0</v>
      </c>
      <c r="AN85" s="359">
        <f t="shared" si="18"/>
        <v>0</v>
      </c>
      <c r="AO85" s="359">
        <f t="shared" si="22"/>
        <v>0</v>
      </c>
      <c r="AP85" s="359">
        <f t="shared" si="19"/>
        <v>0</v>
      </c>
      <c r="AQ85" s="359">
        <f t="shared" si="20"/>
        <v>0</v>
      </c>
    </row>
    <row r="86" spans="1:43" ht="15">
      <c r="A86" s="160"/>
      <c r="B86" s="280"/>
      <c r="C86" s="280"/>
      <c r="D86" s="185" t="s">
        <v>58</v>
      </c>
      <c r="E86" s="518"/>
      <c r="F86" s="519"/>
      <c r="G86" s="519"/>
      <c r="H86" s="519"/>
      <c r="I86" s="519"/>
      <c r="J86" s="519"/>
      <c r="K86" s="519"/>
      <c r="L86" s="519"/>
      <c r="M86" s="519"/>
      <c r="N86" s="519"/>
      <c r="O86" s="519"/>
      <c r="P86" s="519"/>
      <c r="Q86" s="520"/>
      <c r="R86" s="521"/>
      <c r="S86" s="516"/>
      <c r="T86" s="516"/>
      <c r="U86" s="516"/>
      <c r="V86" s="516"/>
      <c r="W86" s="522"/>
      <c r="X86" s="521"/>
      <c r="Y86" s="516"/>
      <c r="Z86" s="516"/>
      <c r="AA86" s="516"/>
      <c r="AB86" s="516"/>
      <c r="AC86" s="517"/>
      <c r="AD86" s="360"/>
      <c r="AE86" s="280"/>
      <c r="AG86" s="358">
        <f t="shared" si="23"/>
        <v>26</v>
      </c>
      <c r="AH86" s="364">
        <f t="shared" si="16"/>
        <v>0</v>
      </c>
      <c r="AI86" s="365">
        <f>IF(AND(E85="",COUNTA(E86:Q$91)&gt;0),1,0)</f>
        <v>0</v>
      </c>
      <c r="AJ86"/>
      <c r="AK86" s="358">
        <f t="shared" si="24"/>
        <v>0</v>
      </c>
      <c r="AL86" s="359">
        <f t="shared" si="21"/>
        <v>0</v>
      </c>
      <c r="AM86" s="359">
        <f t="shared" si="17"/>
        <v>0</v>
      </c>
      <c r="AN86" s="359">
        <f t="shared" si="18"/>
        <v>0</v>
      </c>
      <c r="AO86" s="359">
        <f t="shared" si="22"/>
        <v>0</v>
      </c>
      <c r="AP86" s="359">
        <f t="shared" si="19"/>
        <v>0</v>
      </c>
      <c r="AQ86" s="359">
        <f t="shared" si="20"/>
        <v>0</v>
      </c>
    </row>
    <row r="87" spans="1:43" ht="15">
      <c r="A87" s="160"/>
      <c r="B87" s="280"/>
      <c r="C87" s="280"/>
      <c r="D87" s="185" t="s">
        <v>59</v>
      </c>
      <c r="E87" s="518"/>
      <c r="F87" s="519"/>
      <c r="G87" s="519"/>
      <c r="H87" s="519"/>
      <c r="I87" s="519"/>
      <c r="J87" s="519"/>
      <c r="K87" s="519"/>
      <c r="L87" s="519"/>
      <c r="M87" s="519"/>
      <c r="N87" s="519"/>
      <c r="O87" s="519"/>
      <c r="P87" s="519"/>
      <c r="Q87" s="520"/>
      <c r="R87" s="521"/>
      <c r="S87" s="516"/>
      <c r="T87" s="516"/>
      <c r="U87" s="516"/>
      <c r="V87" s="516"/>
      <c r="W87" s="522"/>
      <c r="X87" s="521"/>
      <c r="Y87" s="516"/>
      <c r="Z87" s="516"/>
      <c r="AA87" s="516"/>
      <c r="AB87" s="516"/>
      <c r="AC87" s="517"/>
      <c r="AD87" s="360"/>
      <c r="AE87" s="280"/>
      <c r="AG87" s="358">
        <f t="shared" si="23"/>
        <v>26</v>
      </c>
      <c r="AH87" s="364">
        <f t="shared" si="16"/>
        <v>0</v>
      </c>
      <c r="AI87" s="365">
        <f>IF(AND(E86="",COUNTA(E87:Q$91)&gt;0),1,0)</f>
        <v>0</v>
      </c>
      <c r="AJ87"/>
      <c r="AK87" s="358">
        <f t="shared" si="24"/>
        <v>0</v>
      </c>
      <c r="AL87" s="359">
        <f t="shared" si="21"/>
        <v>0</v>
      </c>
      <c r="AM87" s="359">
        <f t="shared" si="17"/>
        <v>0</v>
      </c>
      <c r="AN87" s="359">
        <f t="shared" si="18"/>
        <v>0</v>
      </c>
      <c r="AO87" s="359">
        <f t="shared" si="22"/>
        <v>0</v>
      </c>
      <c r="AP87" s="359">
        <f t="shared" si="19"/>
        <v>0</v>
      </c>
      <c r="AQ87" s="359">
        <f t="shared" si="20"/>
        <v>0</v>
      </c>
    </row>
    <row r="88" spans="1:43" ht="15">
      <c r="A88" s="160"/>
      <c r="B88" s="280"/>
      <c r="C88" s="280"/>
      <c r="D88" s="185" t="s">
        <v>60</v>
      </c>
      <c r="E88" s="518"/>
      <c r="F88" s="519"/>
      <c r="G88" s="519"/>
      <c r="H88" s="519"/>
      <c r="I88" s="519"/>
      <c r="J88" s="519"/>
      <c r="K88" s="519"/>
      <c r="L88" s="519"/>
      <c r="M88" s="519"/>
      <c r="N88" s="519"/>
      <c r="O88" s="519"/>
      <c r="P88" s="519"/>
      <c r="Q88" s="520"/>
      <c r="R88" s="521"/>
      <c r="S88" s="516"/>
      <c r="T88" s="516"/>
      <c r="U88" s="516"/>
      <c r="V88" s="516"/>
      <c r="W88" s="522"/>
      <c r="X88" s="521"/>
      <c r="Y88" s="516"/>
      <c r="Z88" s="516"/>
      <c r="AA88" s="516"/>
      <c r="AB88" s="516"/>
      <c r="AC88" s="517"/>
      <c r="AD88" s="360"/>
      <c r="AE88" s="280"/>
      <c r="AG88" s="358">
        <f t="shared" si="23"/>
        <v>26</v>
      </c>
      <c r="AH88" s="364">
        <f t="shared" si="16"/>
        <v>0</v>
      </c>
      <c r="AI88" s="365">
        <f>IF(AND(E87="",COUNTA(E88:Q$91)&gt;0),1,0)</f>
        <v>0</v>
      </c>
      <c r="AJ88"/>
      <c r="AK88" s="358">
        <f t="shared" si="24"/>
        <v>0</v>
      </c>
      <c r="AL88" s="359">
        <f t="shared" si="21"/>
        <v>0</v>
      </c>
      <c r="AM88" s="359">
        <f t="shared" si="17"/>
        <v>0</v>
      </c>
      <c r="AN88" s="359">
        <f t="shared" si="18"/>
        <v>0</v>
      </c>
      <c r="AO88" s="359">
        <f t="shared" si="22"/>
        <v>0</v>
      </c>
      <c r="AP88" s="359">
        <f t="shared" si="19"/>
        <v>0</v>
      </c>
      <c r="AQ88" s="359">
        <f t="shared" si="20"/>
        <v>0</v>
      </c>
    </row>
    <row r="89" spans="1:43" ht="15">
      <c r="A89" s="160"/>
      <c r="B89" s="280"/>
      <c r="C89" s="280"/>
      <c r="D89" s="185" t="s">
        <v>61</v>
      </c>
      <c r="E89" s="518"/>
      <c r="F89" s="519"/>
      <c r="G89" s="519"/>
      <c r="H89" s="519"/>
      <c r="I89" s="519"/>
      <c r="J89" s="519"/>
      <c r="K89" s="519"/>
      <c r="L89" s="519"/>
      <c r="M89" s="519"/>
      <c r="N89" s="519"/>
      <c r="O89" s="519"/>
      <c r="P89" s="519"/>
      <c r="Q89" s="520"/>
      <c r="R89" s="521"/>
      <c r="S89" s="516"/>
      <c r="T89" s="516"/>
      <c r="U89" s="516"/>
      <c r="V89" s="516"/>
      <c r="W89" s="522"/>
      <c r="X89" s="521"/>
      <c r="Y89" s="516"/>
      <c r="Z89" s="516"/>
      <c r="AA89" s="516"/>
      <c r="AB89" s="516"/>
      <c r="AC89" s="517"/>
      <c r="AD89" s="360"/>
      <c r="AE89" s="280"/>
      <c r="AG89" s="358">
        <f t="shared" si="23"/>
        <v>26</v>
      </c>
      <c r="AH89" s="364">
        <f t="shared" si="16"/>
        <v>0</v>
      </c>
      <c r="AI89" s="365">
        <f>IF(AND(E88="",COUNTA(E89:Q$91)&gt;0),1,0)</f>
        <v>0</v>
      </c>
      <c r="AJ89"/>
      <c r="AK89" s="358">
        <f t="shared" si="24"/>
        <v>0</v>
      </c>
      <c r="AL89" s="359">
        <f t="shared" si="21"/>
        <v>0</v>
      </c>
      <c r="AM89" s="359">
        <f t="shared" si="17"/>
        <v>0</v>
      </c>
      <c r="AN89" s="359">
        <f t="shared" si="18"/>
        <v>0</v>
      </c>
      <c r="AO89" s="359">
        <f t="shared" si="22"/>
        <v>0</v>
      </c>
      <c r="AP89" s="359">
        <f t="shared" si="19"/>
        <v>0</v>
      </c>
      <c r="AQ89" s="359">
        <f t="shared" si="20"/>
        <v>0</v>
      </c>
    </row>
    <row r="90" spans="1:43" ht="15">
      <c r="A90" s="160"/>
      <c r="B90" s="280"/>
      <c r="C90" s="280"/>
      <c r="D90" s="185" t="s">
        <v>62</v>
      </c>
      <c r="E90" s="518"/>
      <c r="F90" s="519"/>
      <c r="G90" s="519"/>
      <c r="H90" s="519"/>
      <c r="I90" s="519"/>
      <c r="J90" s="519"/>
      <c r="K90" s="519"/>
      <c r="L90" s="519"/>
      <c r="M90" s="519"/>
      <c r="N90" s="519"/>
      <c r="O90" s="519"/>
      <c r="P90" s="519"/>
      <c r="Q90" s="520"/>
      <c r="R90" s="521"/>
      <c r="S90" s="516"/>
      <c r="T90" s="516"/>
      <c r="U90" s="516"/>
      <c r="V90" s="516"/>
      <c r="W90" s="522"/>
      <c r="X90" s="521"/>
      <c r="Y90" s="516"/>
      <c r="Z90" s="516"/>
      <c r="AA90" s="516"/>
      <c r="AB90" s="516"/>
      <c r="AC90" s="517"/>
      <c r="AD90" s="360"/>
      <c r="AE90" s="280"/>
      <c r="AG90" s="358">
        <f t="shared" si="23"/>
        <v>26</v>
      </c>
      <c r="AH90" s="364">
        <f t="shared" si="16"/>
        <v>0</v>
      </c>
      <c r="AI90" s="365">
        <f>IF(AND(E89="",COUNTA(E90:Q$91)&gt;0),1,0)</f>
        <v>0</v>
      </c>
      <c r="AJ90"/>
      <c r="AK90" s="358">
        <f t="shared" si="24"/>
        <v>0</v>
      </c>
      <c r="AL90" s="359">
        <f t="shared" si="21"/>
        <v>0</v>
      </c>
      <c r="AM90" s="359">
        <f t="shared" si="17"/>
        <v>0</v>
      </c>
      <c r="AN90" s="359">
        <f t="shared" si="18"/>
        <v>0</v>
      </c>
      <c r="AO90" s="359">
        <f t="shared" si="22"/>
        <v>0</v>
      </c>
      <c r="AP90" s="359">
        <f t="shared" si="19"/>
        <v>0</v>
      </c>
      <c r="AQ90" s="359">
        <f t="shared" si="20"/>
        <v>0</v>
      </c>
    </row>
    <row r="91" spans="1:43" ht="15.75" thickBot="1">
      <c r="A91" s="160"/>
      <c r="B91" s="280"/>
      <c r="C91" s="280"/>
      <c r="D91" s="185" t="s">
        <v>63</v>
      </c>
      <c r="E91" s="537"/>
      <c r="F91" s="538"/>
      <c r="G91" s="538"/>
      <c r="H91" s="538"/>
      <c r="I91" s="538"/>
      <c r="J91" s="538"/>
      <c r="K91" s="538"/>
      <c r="L91" s="538"/>
      <c r="M91" s="538"/>
      <c r="N91" s="538"/>
      <c r="O91" s="538"/>
      <c r="P91" s="538"/>
      <c r="Q91" s="539"/>
      <c r="R91" s="494"/>
      <c r="S91" s="540"/>
      <c r="T91" s="540"/>
      <c r="U91" s="540"/>
      <c r="V91" s="540"/>
      <c r="W91" s="495"/>
      <c r="X91" s="494"/>
      <c r="Y91" s="540"/>
      <c r="Z91" s="540"/>
      <c r="AA91" s="540"/>
      <c r="AB91" s="540"/>
      <c r="AC91" s="541"/>
      <c r="AD91" s="368"/>
      <c r="AE91" s="280"/>
      <c r="AG91" s="358">
        <f t="shared" si="23"/>
        <v>26</v>
      </c>
      <c r="AH91" s="364">
        <f t="shared" si="16"/>
        <v>0</v>
      </c>
      <c r="AI91" s="365">
        <f>IF(AND(E90="",COUNTA(E91:Q$91)&gt;0),1,0)</f>
        <v>0</v>
      </c>
      <c r="AJ91"/>
      <c r="AK91" s="358">
        <f t="shared" si="24"/>
        <v>0</v>
      </c>
      <c r="AL91" s="359">
        <f t="shared" si="21"/>
        <v>0</v>
      </c>
      <c r="AM91" s="359">
        <f t="shared" si="17"/>
        <v>0</v>
      </c>
      <c r="AN91" s="359">
        <f t="shared" si="18"/>
        <v>0</v>
      </c>
      <c r="AO91" s="359">
        <f t="shared" si="22"/>
        <v>0</v>
      </c>
      <c r="AP91" s="359">
        <f t="shared" si="19"/>
        <v>0</v>
      </c>
      <c r="AQ91" s="359">
        <f t="shared" si="20"/>
        <v>0</v>
      </c>
    </row>
    <row r="92" spans="1:43">
      <c r="A92" s="160"/>
      <c r="B92" s="496" t="str">
        <f>IF(SUM(AH92:AI92)=0,"","ERROR Favor de llenar la información de acuerdo a las instrucciones")</f>
        <v/>
      </c>
      <c r="C92" s="496"/>
      <c r="D92" s="542"/>
      <c r="E92" s="496"/>
      <c r="F92" s="496"/>
      <c r="G92" s="496"/>
      <c r="H92" s="496"/>
      <c r="I92" s="496"/>
      <c r="J92" s="496"/>
      <c r="K92" s="496"/>
      <c r="L92" s="496"/>
      <c r="M92" s="496"/>
      <c r="N92" s="496"/>
      <c r="O92" s="496"/>
      <c r="P92" s="496"/>
      <c r="Q92" s="496"/>
      <c r="R92" s="496"/>
      <c r="S92" s="496"/>
      <c r="T92" s="496"/>
      <c r="U92" s="496"/>
      <c r="V92" s="496"/>
      <c r="W92" s="496"/>
      <c r="X92" s="496"/>
      <c r="Y92" s="496"/>
      <c r="Z92" s="496"/>
      <c r="AA92" s="496"/>
      <c r="AB92" s="496"/>
      <c r="AC92" s="496"/>
      <c r="AD92" s="496"/>
      <c r="AE92" s="280"/>
      <c r="AH92" s="362">
        <f t="shared" ref="AH92" si="25">SUM(AH77:AH91)</f>
        <v>0</v>
      </c>
      <c r="AI92" s="362">
        <f>SUM(AI77:AI91)</f>
        <v>0</v>
      </c>
      <c r="AK92" s="362">
        <f>SUM(AK77:AK91)</f>
        <v>0</v>
      </c>
      <c r="AN92" s="363">
        <f>SUM(AN77:AN91)</f>
        <v>0</v>
      </c>
      <c r="AQ92" s="363">
        <f>SUM(AQ77:AQ91)</f>
        <v>0</v>
      </c>
    </row>
    <row r="93" spans="1:43">
      <c r="A93" s="160"/>
      <c r="B93" s="496" t="str">
        <f>IFERROR(IF(SUM(AN92:AQ92)=0,"","ERROR Favor de verificar la consistencia de las fechas"),"ERROR Favor de verificar la consistencia de las fechas")</f>
        <v/>
      </c>
      <c r="C93" s="496"/>
      <c r="D93" s="496"/>
      <c r="E93" s="496"/>
      <c r="F93" s="496"/>
      <c r="G93" s="496"/>
      <c r="H93" s="496"/>
      <c r="I93" s="496"/>
      <c r="J93" s="496"/>
      <c r="K93" s="496"/>
      <c r="L93" s="496"/>
      <c r="M93" s="496"/>
      <c r="N93" s="496"/>
      <c r="O93" s="496"/>
      <c r="P93" s="496"/>
      <c r="Q93" s="496"/>
      <c r="R93" s="496"/>
      <c r="S93" s="496"/>
      <c r="T93" s="496"/>
      <c r="U93" s="496"/>
      <c r="V93" s="496"/>
      <c r="W93" s="496"/>
      <c r="X93" s="496"/>
      <c r="Y93" s="496"/>
      <c r="Z93" s="496"/>
      <c r="AA93" s="496"/>
      <c r="AB93" s="496"/>
      <c r="AC93" s="496"/>
      <c r="AD93" s="496"/>
      <c r="AE93" s="280"/>
    </row>
    <row r="94" spans="1:43">
      <c r="A94" s="160"/>
      <c r="B94" s="496" t="str">
        <f>IFERROR(IF(AK92=0,"","ERROR La fecha de públicación no puede ser mayor a la de actualización"),"ERROR La fecha de públicación no puede ser mayor a la de actualización")</f>
        <v/>
      </c>
      <c r="C94" s="496"/>
      <c r="D94" s="496"/>
      <c r="E94" s="496"/>
      <c r="F94" s="496"/>
      <c r="G94" s="496"/>
      <c r="H94" s="496"/>
      <c r="I94" s="496"/>
      <c r="J94" s="496"/>
      <c r="K94" s="496"/>
      <c r="L94" s="496"/>
      <c r="M94" s="496"/>
      <c r="N94" s="496"/>
      <c r="O94" s="496"/>
      <c r="P94" s="496"/>
      <c r="Q94" s="496"/>
      <c r="R94" s="496"/>
      <c r="S94" s="496"/>
      <c r="T94" s="496"/>
      <c r="U94" s="496"/>
      <c r="V94" s="496"/>
      <c r="W94" s="496"/>
      <c r="X94" s="496"/>
      <c r="Y94" s="496"/>
      <c r="Z94" s="496"/>
      <c r="AA94" s="496"/>
      <c r="AB94" s="496"/>
      <c r="AC94" s="496"/>
      <c r="AD94" s="496"/>
      <c r="AE94" s="280"/>
    </row>
    <row r="95" spans="1:43" s="282" customFormat="1" ht="30.75" customHeight="1">
      <c r="A95" s="159" t="s">
        <v>82</v>
      </c>
      <c r="B95" s="492" t="s">
        <v>343</v>
      </c>
      <c r="C95" s="492"/>
      <c r="D95" s="492"/>
      <c r="E95" s="492"/>
      <c r="F95" s="492"/>
      <c r="G95" s="492"/>
      <c r="H95" s="492"/>
      <c r="I95" s="492"/>
      <c r="J95" s="492"/>
      <c r="K95" s="492"/>
      <c r="L95" s="492"/>
      <c r="M95" s="492"/>
      <c r="N95" s="492"/>
      <c r="O95" s="492"/>
      <c r="P95" s="492"/>
      <c r="Q95" s="492"/>
      <c r="R95" s="492"/>
      <c r="S95" s="492"/>
      <c r="T95" s="492"/>
      <c r="U95" s="492"/>
      <c r="V95" s="492"/>
      <c r="W95" s="492"/>
      <c r="X95" s="492"/>
      <c r="Y95" s="492"/>
      <c r="Z95" s="492"/>
      <c r="AA95" s="492"/>
      <c r="AB95" s="492"/>
      <c r="AC95" s="492"/>
      <c r="AD95" s="492"/>
      <c r="AE95" s="280"/>
      <c r="AF95" s="355"/>
    </row>
    <row r="96" spans="1:43" s="282" customFormat="1" ht="27" customHeight="1">
      <c r="A96" s="159"/>
      <c r="B96" s="280"/>
      <c r="C96" s="469" t="s">
        <v>342</v>
      </c>
      <c r="D96" s="469"/>
      <c r="E96" s="469"/>
      <c r="F96" s="469"/>
      <c r="G96" s="469"/>
      <c r="H96" s="469"/>
      <c r="I96" s="469"/>
      <c r="J96" s="469"/>
      <c r="K96" s="469"/>
      <c r="L96" s="469"/>
      <c r="M96" s="469"/>
      <c r="N96" s="469"/>
      <c r="O96" s="469"/>
      <c r="P96" s="469"/>
      <c r="Q96" s="469"/>
      <c r="R96" s="469"/>
      <c r="S96" s="469"/>
      <c r="T96" s="469"/>
      <c r="U96" s="469"/>
      <c r="V96" s="469"/>
      <c r="W96" s="469"/>
      <c r="X96" s="469"/>
      <c r="Y96" s="469"/>
      <c r="Z96" s="469"/>
      <c r="AA96" s="469"/>
      <c r="AB96" s="469"/>
      <c r="AC96" s="469"/>
      <c r="AD96" s="469"/>
      <c r="AE96" s="280"/>
      <c r="AF96" s="355"/>
    </row>
    <row r="97" spans="1:36" s="282" customFormat="1" ht="15.75" thickBot="1">
      <c r="A97" s="159"/>
      <c r="B97" s="280"/>
      <c r="C97" s="280"/>
      <c r="D97" s="280"/>
      <c r="E97" s="280"/>
      <c r="F97" s="280"/>
      <c r="G97" s="280"/>
      <c r="H97" s="280"/>
      <c r="I97" s="280"/>
      <c r="J97" s="280"/>
      <c r="K97" s="280"/>
      <c r="L97" s="280"/>
      <c r="M97" s="280"/>
      <c r="N97" s="280"/>
      <c r="O97" s="280"/>
      <c r="P97" s="280"/>
      <c r="Q97" s="280"/>
      <c r="R97" s="280"/>
      <c r="S97" s="280"/>
      <c r="T97" s="280"/>
      <c r="U97" s="280"/>
      <c r="V97" s="280"/>
      <c r="W97" s="280"/>
      <c r="X97" s="280"/>
      <c r="Y97" s="280"/>
      <c r="Z97" s="280"/>
      <c r="AA97" s="280"/>
      <c r="AB97" s="280"/>
      <c r="AC97" s="280"/>
      <c r="AD97" s="283"/>
      <c r="AE97" s="280"/>
      <c r="AF97" s="355"/>
      <c r="AG97" s="157">
        <v>600</v>
      </c>
      <c r="AH97" s="157"/>
      <c r="AI97" s="157"/>
      <c r="AJ97" s="157"/>
    </row>
    <row r="98" spans="1:36" s="282" customFormat="1" ht="15">
      <c r="A98" s="159"/>
      <c r="B98" s="523" t="s">
        <v>83</v>
      </c>
      <c r="C98" s="524"/>
      <c r="D98" s="524"/>
      <c r="E98" s="524"/>
      <c r="F98" s="524"/>
      <c r="G98" s="524"/>
      <c r="H98" s="524"/>
      <c r="I98" s="524"/>
      <c r="J98" s="525"/>
      <c r="K98" s="529" t="s">
        <v>358</v>
      </c>
      <c r="L98" s="529"/>
      <c r="M98" s="529"/>
      <c r="N98" s="529"/>
      <c r="O98" s="529"/>
      <c r="P98" s="529"/>
      <c r="Q98" s="529"/>
      <c r="R98" s="529"/>
      <c r="S98" s="529"/>
      <c r="T98" s="529"/>
      <c r="U98" s="529"/>
      <c r="V98" s="529"/>
      <c r="W98" s="529"/>
      <c r="X98" s="529"/>
      <c r="Y98" s="529"/>
      <c r="Z98" s="529"/>
      <c r="AA98" s="529"/>
      <c r="AB98" s="530"/>
      <c r="AC98" s="531" t="s">
        <v>84</v>
      </c>
      <c r="AD98" s="532"/>
      <c r="AE98" s="280"/>
      <c r="AF98" s="355"/>
      <c r="AG98" s="157">
        <f>COUNTBLANK(K100:AD129)</f>
        <v>600</v>
      </c>
      <c r="AH98" s="157"/>
      <c r="AI98" s="157"/>
      <c r="AJ98" s="157"/>
    </row>
    <row r="99" spans="1:36" s="282" customFormat="1" ht="69.75" customHeight="1">
      <c r="A99" s="159"/>
      <c r="B99" s="526"/>
      <c r="C99" s="527"/>
      <c r="D99" s="527"/>
      <c r="E99" s="527"/>
      <c r="F99" s="527"/>
      <c r="G99" s="527"/>
      <c r="H99" s="527"/>
      <c r="I99" s="527"/>
      <c r="J99" s="528"/>
      <c r="K99" s="529" t="s">
        <v>85</v>
      </c>
      <c r="L99" s="529"/>
      <c r="M99" s="535" t="s">
        <v>86</v>
      </c>
      <c r="N99" s="536"/>
      <c r="O99" s="535" t="s">
        <v>87</v>
      </c>
      <c r="P99" s="536"/>
      <c r="Q99" s="535" t="s">
        <v>88</v>
      </c>
      <c r="R99" s="536"/>
      <c r="S99" s="535" t="s">
        <v>89</v>
      </c>
      <c r="T99" s="536"/>
      <c r="U99" s="535" t="s">
        <v>90</v>
      </c>
      <c r="V99" s="536"/>
      <c r="W99" s="535" t="s">
        <v>91</v>
      </c>
      <c r="X99" s="536"/>
      <c r="Y99" s="535" t="s">
        <v>92</v>
      </c>
      <c r="Z99" s="536"/>
      <c r="AA99" s="535" t="s">
        <v>93</v>
      </c>
      <c r="AB99" s="553"/>
      <c r="AC99" s="533"/>
      <c r="AD99" s="534"/>
      <c r="AE99" s="280"/>
      <c r="AF99" s="355"/>
      <c r="AG99" s="157" t="s">
        <v>388</v>
      </c>
      <c r="AH99" s="157" t="s">
        <v>389</v>
      </c>
      <c r="AI99" s="157" t="s">
        <v>390</v>
      </c>
      <c r="AJ99" s="157" t="s">
        <v>391</v>
      </c>
    </row>
    <row r="100" spans="1:36" ht="24.75" customHeight="1">
      <c r="A100" s="169"/>
      <c r="B100" s="276" t="s">
        <v>49</v>
      </c>
      <c r="C100" s="548" t="s">
        <v>94</v>
      </c>
      <c r="D100" s="549"/>
      <c r="E100" s="549"/>
      <c r="F100" s="549"/>
      <c r="G100" s="549"/>
      <c r="H100" s="549"/>
      <c r="I100" s="549"/>
      <c r="J100" s="550"/>
      <c r="K100" s="551"/>
      <c r="L100" s="552"/>
      <c r="M100" s="543"/>
      <c r="N100" s="544"/>
      <c r="O100" s="543"/>
      <c r="P100" s="544"/>
      <c r="Q100" s="543"/>
      <c r="R100" s="544"/>
      <c r="S100" s="543"/>
      <c r="T100" s="544"/>
      <c r="U100" s="543"/>
      <c r="V100" s="544"/>
      <c r="W100" s="543"/>
      <c r="X100" s="544"/>
      <c r="Y100" s="543"/>
      <c r="Z100" s="544"/>
      <c r="AA100" s="543"/>
      <c r="AB100" s="545"/>
      <c r="AC100" s="546"/>
      <c r="AD100" s="547"/>
      <c r="AE100" s="281"/>
      <c r="AG100" s="369">
        <f>COUNTIF(M100:AB100,"NS")</f>
        <v>0</v>
      </c>
      <c r="AH100" s="369">
        <f>SUM(M100:AB100)</f>
        <v>0</v>
      </c>
      <c r="AI100" s="369">
        <f>IF($AG$82=$AG$83,0,IF(OR(AND(K100=0,AG100&gt;0),AND(K100="NS",AH100&gt;0),AND(K100="NS",AG100=0,AH100=0)),1,IF(OR(AND(AG100&gt;=2,AH100&lt;K100),AND(K100="NS",AH100=0,AG100&gt;0),K100=AH100),0,1)))</f>
        <v>0</v>
      </c>
      <c r="AJ100" s="369">
        <f>IF($AG$82=$AG$83,0,IF(OR(AND(AC100="",COUNTBLANK(K100:AB100)=9),AND(AC100="X",COUNTBLANK(K100:AB100)=18)),0,1))</f>
        <v>0</v>
      </c>
    </row>
    <row r="101" spans="1:36" ht="24.75" customHeight="1">
      <c r="A101" s="169"/>
      <c r="B101" s="276" t="s">
        <v>50</v>
      </c>
      <c r="C101" s="548" t="s">
        <v>321</v>
      </c>
      <c r="D101" s="549"/>
      <c r="E101" s="549"/>
      <c r="F101" s="549"/>
      <c r="G101" s="549"/>
      <c r="H101" s="549"/>
      <c r="I101" s="549"/>
      <c r="J101" s="550"/>
      <c r="K101" s="551"/>
      <c r="L101" s="552"/>
      <c r="M101" s="543"/>
      <c r="N101" s="544"/>
      <c r="O101" s="543"/>
      <c r="P101" s="544"/>
      <c r="Q101" s="543"/>
      <c r="R101" s="544"/>
      <c r="S101" s="543"/>
      <c r="T101" s="544"/>
      <c r="U101" s="543"/>
      <c r="V101" s="544"/>
      <c r="W101" s="543"/>
      <c r="X101" s="544"/>
      <c r="Y101" s="543"/>
      <c r="Z101" s="544"/>
      <c r="AA101" s="543"/>
      <c r="AB101" s="545"/>
      <c r="AC101" s="546"/>
      <c r="AD101" s="547"/>
      <c r="AE101" s="281"/>
      <c r="AG101" s="369">
        <f t="shared" ref="AG101:AG129" si="26">COUNTIF(M101:AB101,"NS")</f>
        <v>0</v>
      </c>
      <c r="AH101" s="369">
        <f t="shared" ref="AH101:AH129" si="27">SUM(M101:AB101)</f>
        <v>0</v>
      </c>
      <c r="AI101" s="369">
        <f>IF($AG$82=$AG$83,0,IF(OR(AND(K101=0,AG101&gt;0),AND(K101="NS",AH101&gt;0),AND(K101="NS",AG101=0,AH101=0)),1,IF(OR(AND(AG101&gt;=2,AH101&lt;K101),AND(K101="NS",AH101=0,AG101&gt;0),K101=AH101),0,1)))</f>
        <v>0</v>
      </c>
      <c r="AJ101" s="369">
        <f>IF($AG$82=$AG$83,0,IF(OR(AND(AC101="",COUNTBLANK(K101:AB101)=9),AND(AC101="X",COUNTBLANK(K101:AB101)=18)),0,1))</f>
        <v>0</v>
      </c>
    </row>
    <row r="102" spans="1:36" ht="24.75" customHeight="1">
      <c r="A102" s="169"/>
      <c r="B102" s="276" t="s">
        <v>51</v>
      </c>
      <c r="C102" s="548" t="s">
        <v>96</v>
      </c>
      <c r="D102" s="549"/>
      <c r="E102" s="549"/>
      <c r="F102" s="549"/>
      <c r="G102" s="549"/>
      <c r="H102" s="549"/>
      <c r="I102" s="549"/>
      <c r="J102" s="550"/>
      <c r="K102" s="551"/>
      <c r="L102" s="552"/>
      <c r="M102" s="543"/>
      <c r="N102" s="544"/>
      <c r="O102" s="543"/>
      <c r="P102" s="544"/>
      <c r="Q102" s="543"/>
      <c r="R102" s="544"/>
      <c r="S102" s="543"/>
      <c r="T102" s="544"/>
      <c r="U102" s="543"/>
      <c r="V102" s="544"/>
      <c r="W102" s="543"/>
      <c r="X102" s="544"/>
      <c r="Y102" s="543"/>
      <c r="Z102" s="544"/>
      <c r="AA102" s="543"/>
      <c r="AB102" s="545"/>
      <c r="AC102" s="546"/>
      <c r="AD102" s="547"/>
      <c r="AE102" s="281"/>
      <c r="AG102" s="369">
        <f t="shared" si="26"/>
        <v>0</v>
      </c>
      <c r="AH102" s="369">
        <f t="shared" si="27"/>
        <v>0</v>
      </c>
      <c r="AI102" s="369">
        <f>IF($AG$82=$AG$83,0,IF(OR(AND(K102=0,AG102&gt;0),AND(K102="NS",AH102&gt;0),AND(K102="NS",AG102=0,AH102=0)),1,IF(OR(AND(AG102&gt;=2,AH102&lt;K102),AND(K102="NS",AH102=0,AG102&gt;0),K102=AH102),0,1)))</f>
        <v>0</v>
      </c>
      <c r="AJ102" s="369">
        <f>IF($AG$82=$AG$83,0,IF(OR(AND(AC102="",COUNTBLANK(K102:AB102)=9),AND(AC102="X",COUNTBLANK(K102:AB102)=18)),0,1))</f>
        <v>0</v>
      </c>
    </row>
    <row r="103" spans="1:36" ht="24.75" customHeight="1">
      <c r="A103" s="169"/>
      <c r="B103" s="276" t="s">
        <v>52</v>
      </c>
      <c r="C103" s="548" t="s">
        <v>97</v>
      </c>
      <c r="D103" s="549"/>
      <c r="E103" s="549"/>
      <c r="F103" s="549"/>
      <c r="G103" s="549"/>
      <c r="H103" s="549"/>
      <c r="I103" s="549"/>
      <c r="J103" s="550"/>
      <c r="K103" s="551"/>
      <c r="L103" s="552"/>
      <c r="M103" s="543"/>
      <c r="N103" s="544"/>
      <c r="O103" s="543"/>
      <c r="P103" s="544"/>
      <c r="Q103" s="543"/>
      <c r="R103" s="544"/>
      <c r="S103" s="543"/>
      <c r="T103" s="544"/>
      <c r="U103" s="543"/>
      <c r="V103" s="544"/>
      <c r="W103" s="543"/>
      <c r="X103" s="544"/>
      <c r="Y103" s="543"/>
      <c r="Z103" s="544"/>
      <c r="AA103" s="543"/>
      <c r="AB103" s="545"/>
      <c r="AC103" s="546"/>
      <c r="AD103" s="547"/>
      <c r="AE103" s="281"/>
      <c r="AG103" s="369">
        <f t="shared" si="26"/>
        <v>0</v>
      </c>
      <c r="AH103" s="369">
        <f t="shared" si="27"/>
        <v>0</v>
      </c>
      <c r="AI103" s="369">
        <f t="shared" ref="AI103:AI129" si="28">IF($AG$82=$AG$83,0,IF(OR(AND(K103=0,AG103&gt;0),AND(K103="NS",AH103&gt;0),AND(K103="NS",AG103=0,AH103=0)),1,IF(OR(AND(AG103&gt;=2,AH103&lt;K103),AND(K103="NS",AH103=0,AG103&gt;0),K103=AH103),0,1)))</f>
        <v>0</v>
      </c>
      <c r="AJ103" s="369">
        <f t="shared" ref="AJ103:AJ129" si="29">IF($AG$82=$AG$83,0,IF(OR(AND(AC103="",COUNTBLANK(K103:AB103)=9),AND(AC103="X",COUNTBLANK(K103:AB103)=18)),0,1))</f>
        <v>0</v>
      </c>
    </row>
    <row r="104" spans="1:36" ht="24.75" customHeight="1">
      <c r="A104" s="169"/>
      <c r="B104" s="276" t="s">
        <v>53</v>
      </c>
      <c r="C104" s="548" t="s">
        <v>98</v>
      </c>
      <c r="D104" s="549"/>
      <c r="E104" s="549"/>
      <c r="F104" s="549"/>
      <c r="G104" s="549"/>
      <c r="H104" s="549"/>
      <c r="I104" s="549"/>
      <c r="J104" s="550"/>
      <c r="K104" s="551"/>
      <c r="L104" s="552"/>
      <c r="M104" s="543"/>
      <c r="N104" s="544"/>
      <c r="O104" s="543"/>
      <c r="P104" s="544"/>
      <c r="Q104" s="543"/>
      <c r="R104" s="544"/>
      <c r="S104" s="543"/>
      <c r="T104" s="544"/>
      <c r="U104" s="543"/>
      <c r="V104" s="544"/>
      <c r="W104" s="543"/>
      <c r="X104" s="544"/>
      <c r="Y104" s="543"/>
      <c r="Z104" s="544"/>
      <c r="AA104" s="543"/>
      <c r="AB104" s="545"/>
      <c r="AC104" s="546"/>
      <c r="AD104" s="547"/>
      <c r="AE104" s="281"/>
      <c r="AG104" s="369">
        <f t="shared" si="26"/>
        <v>0</v>
      </c>
      <c r="AH104" s="369">
        <f t="shared" si="27"/>
        <v>0</v>
      </c>
      <c r="AI104" s="369">
        <f t="shared" si="28"/>
        <v>0</v>
      </c>
      <c r="AJ104" s="369">
        <f t="shared" si="29"/>
        <v>0</v>
      </c>
    </row>
    <row r="105" spans="1:36" ht="24.75" customHeight="1">
      <c r="A105" s="169"/>
      <c r="B105" s="276" t="s">
        <v>54</v>
      </c>
      <c r="C105" s="548" t="s">
        <v>99</v>
      </c>
      <c r="D105" s="549"/>
      <c r="E105" s="549"/>
      <c r="F105" s="549"/>
      <c r="G105" s="549"/>
      <c r="H105" s="549"/>
      <c r="I105" s="549"/>
      <c r="J105" s="550"/>
      <c r="K105" s="551"/>
      <c r="L105" s="552"/>
      <c r="M105" s="543"/>
      <c r="N105" s="544"/>
      <c r="O105" s="543"/>
      <c r="P105" s="544"/>
      <c r="Q105" s="543"/>
      <c r="R105" s="544"/>
      <c r="S105" s="543"/>
      <c r="T105" s="544"/>
      <c r="U105" s="543"/>
      <c r="V105" s="544"/>
      <c r="W105" s="543"/>
      <c r="X105" s="544"/>
      <c r="Y105" s="543"/>
      <c r="Z105" s="544"/>
      <c r="AA105" s="543"/>
      <c r="AB105" s="545"/>
      <c r="AC105" s="546"/>
      <c r="AD105" s="547"/>
      <c r="AE105" s="281"/>
      <c r="AG105" s="369">
        <f t="shared" si="26"/>
        <v>0</v>
      </c>
      <c r="AH105" s="369">
        <f t="shared" si="27"/>
        <v>0</v>
      </c>
      <c r="AI105" s="369">
        <f t="shared" si="28"/>
        <v>0</v>
      </c>
      <c r="AJ105" s="369">
        <f t="shared" si="29"/>
        <v>0</v>
      </c>
    </row>
    <row r="106" spans="1:36" ht="24.75" customHeight="1">
      <c r="A106" s="169"/>
      <c r="B106" s="276" t="s">
        <v>55</v>
      </c>
      <c r="C106" s="548" t="s">
        <v>100</v>
      </c>
      <c r="D106" s="549"/>
      <c r="E106" s="549"/>
      <c r="F106" s="549"/>
      <c r="G106" s="549"/>
      <c r="H106" s="549"/>
      <c r="I106" s="549"/>
      <c r="J106" s="550"/>
      <c r="K106" s="551"/>
      <c r="L106" s="552"/>
      <c r="M106" s="543"/>
      <c r="N106" s="544"/>
      <c r="O106" s="543"/>
      <c r="P106" s="544"/>
      <c r="Q106" s="543"/>
      <c r="R106" s="544"/>
      <c r="S106" s="543"/>
      <c r="T106" s="544"/>
      <c r="U106" s="543"/>
      <c r="V106" s="544"/>
      <c r="W106" s="543"/>
      <c r="X106" s="544"/>
      <c r="Y106" s="543"/>
      <c r="Z106" s="544"/>
      <c r="AA106" s="543"/>
      <c r="AB106" s="545"/>
      <c r="AC106" s="546"/>
      <c r="AD106" s="547"/>
      <c r="AE106" s="281"/>
      <c r="AG106" s="369">
        <f t="shared" si="26"/>
        <v>0</v>
      </c>
      <c r="AH106" s="369">
        <f t="shared" si="27"/>
        <v>0</v>
      </c>
      <c r="AI106" s="369">
        <f t="shared" si="28"/>
        <v>0</v>
      </c>
      <c r="AJ106" s="369">
        <f t="shared" si="29"/>
        <v>0</v>
      </c>
    </row>
    <row r="107" spans="1:36" ht="24.75" customHeight="1">
      <c r="A107" s="169"/>
      <c r="B107" s="276" t="s">
        <v>56</v>
      </c>
      <c r="C107" s="548" t="s">
        <v>101</v>
      </c>
      <c r="D107" s="549"/>
      <c r="E107" s="549"/>
      <c r="F107" s="549"/>
      <c r="G107" s="549"/>
      <c r="H107" s="549"/>
      <c r="I107" s="549"/>
      <c r="J107" s="550"/>
      <c r="K107" s="551"/>
      <c r="L107" s="552"/>
      <c r="M107" s="543"/>
      <c r="N107" s="544"/>
      <c r="O107" s="543"/>
      <c r="P107" s="544"/>
      <c r="Q107" s="543"/>
      <c r="R107" s="544"/>
      <c r="S107" s="543"/>
      <c r="T107" s="544"/>
      <c r="U107" s="543"/>
      <c r="V107" s="544"/>
      <c r="W107" s="543"/>
      <c r="X107" s="544"/>
      <c r="Y107" s="543"/>
      <c r="Z107" s="544"/>
      <c r="AA107" s="543"/>
      <c r="AB107" s="545"/>
      <c r="AC107" s="546"/>
      <c r="AD107" s="547"/>
      <c r="AE107" s="281"/>
      <c r="AG107" s="369">
        <f t="shared" si="26"/>
        <v>0</v>
      </c>
      <c r="AH107" s="369">
        <f t="shared" si="27"/>
        <v>0</v>
      </c>
      <c r="AI107" s="369">
        <f t="shared" si="28"/>
        <v>0</v>
      </c>
      <c r="AJ107" s="369">
        <f t="shared" si="29"/>
        <v>0</v>
      </c>
    </row>
    <row r="108" spans="1:36" ht="24.75" customHeight="1">
      <c r="A108" s="169"/>
      <c r="B108" s="276" t="s">
        <v>57</v>
      </c>
      <c r="C108" s="548" t="s">
        <v>102</v>
      </c>
      <c r="D108" s="549"/>
      <c r="E108" s="549"/>
      <c r="F108" s="549"/>
      <c r="G108" s="549"/>
      <c r="H108" s="549"/>
      <c r="I108" s="549"/>
      <c r="J108" s="550"/>
      <c r="K108" s="551"/>
      <c r="L108" s="552"/>
      <c r="M108" s="543"/>
      <c r="N108" s="544"/>
      <c r="O108" s="543"/>
      <c r="P108" s="544"/>
      <c r="Q108" s="543"/>
      <c r="R108" s="544"/>
      <c r="S108" s="543"/>
      <c r="T108" s="544"/>
      <c r="U108" s="543"/>
      <c r="V108" s="544"/>
      <c r="W108" s="543"/>
      <c r="X108" s="544"/>
      <c r="Y108" s="543"/>
      <c r="Z108" s="544"/>
      <c r="AA108" s="543"/>
      <c r="AB108" s="545"/>
      <c r="AC108" s="546"/>
      <c r="AD108" s="547"/>
      <c r="AE108" s="281"/>
      <c r="AG108" s="369">
        <f t="shared" si="26"/>
        <v>0</v>
      </c>
      <c r="AH108" s="369">
        <f t="shared" si="27"/>
        <v>0</v>
      </c>
      <c r="AI108" s="369">
        <f t="shared" si="28"/>
        <v>0</v>
      </c>
      <c r="AJ108" s="369">
        <f t="shared" si="29"/>
        <v>0</v>
      </c>
    </row>
    <row r="109" spans="1:36" ht="24.75" customHeight="1">
      <c r="A109" s="169"/>
      <c r="B109" s="276" t="s">
        <v>58</v>
      </c>
      <c r="C109" s="548" t="s">
        <v>103</v>
      </c>
      <c r="D109" s="549"/>
      <c r="E109" s="549"/>
      <c r="F109" s="549"/>
      <c r="G109" s="549"/>
      <c r="H109" s="549"/>
      <c r="I109" s="549"/>
      <c r="J109" s="550"/>
      <c r="K109" s="551"/>
      <c r="L109" s="552"/>
      <c r="M109" s="543"/>
      <c r="N109" s="544"/>
      <c r="O109" s="543"/>
      <c r="P109" s="544"/>
      <c r="Q109" s="543"/>
      <c r="R109" s="544"/>
      <c r="S109" s="543"/>
      <c r="T109" s="544"/>
      <c r="U109" s="543"/>
      <c r="V109" s="544"/>
      <c r="W109" s="543"/>
      <c r="X109" s="544"/>
      <c r="Y109" s="543"/>
      <c r="Z109" s="544"/>
      <c r="AA109" s="543"/>
      <c r="AB109" s="545"/>
      <c r="AC109" s="546"/>
      <c r="AD109" s="547"/>
      <c r="AE109" s="281"/>
      <c r="AG109" s="369">
        <f t="shared" si="26"/>
        <v>0</v>
      </c>
      <c r="AH109" s="369">
        <f t="shared" si="27"/>
        <v>0</v>
      </c>
      <c r="AI109" s="369">
        <f t="shared" si="28"/>
        <v>0</v>
      </c>
      <c r="AJ109" s="369">
        <f t="shared" si="29"/>
        <v>0</v>
      </c>
    </row>
    <row r="110" spans="1:36" ht="24.75" customHeight="1">
      <c r="A110" s="169"/>
      <c r="B110" s="276" t="s">
        <v>59</v>
      </c>
      <c r="C110" s="548" t="s">
        <v>104</v>
      </c>
      <c r="D110" s="549"/>
      <c r="E110" s="549"/>
      <c r="F110" s="549"/>
      <c r="G110" s="549"/>
      <c r="H110" s="549"/>
      <c r="I110" s="549"/>
      <c r="J110" s="550"/>
      <c r="K110" s="551"/>
      <c r="L110" s="552"/>
      <c r="M110" s="543"/>
      <c r="N110" s="544"/>
      <c r="O110" s="543"/>
      <c r="P110" s="544"/>
      <c r="Q110" s="543"/>
      <c r="R110" s="544"/>
      <c r="S110" s="543"/>
      <c r="T110" s="544"/>
      <c r="U110" s="543"/>
      <c r="V110" s="544"/>
      <c r="W110" s="543"/>
      <c r="X110" s="544"/>
      <c r="Y110" s="543"/>
      <c r="Z110" s="544"/>
      <c r="AA110" s="543"/>
      <c r="AB110" s="545"/>
      <c r="AC110" s="546"/>
      <c r="AD110" s="547"/>
      <c r="AE110" s="281"/>
      <c r="AG110" s="369">
        <f t="shared" si="26"/>
        <v>0</v>
      </c>
      <c r="AH110" s="369">
        <f t="shared" si="27"/>
        <v>0</v>
      </c>
      <c r="AI110" s="369">
        <f t="shared" si="28"/>
        <v>0</v>
      </c>
      <c r="AJ110" s="369">
        <f t="shared" si="29"/>
        <v>0</v>
      </c>
    </row>
    <row r="111" spans="1:36" ht="24.75" customHeight="1">
      <c r="A111" s="169"/>
      <c r="B111" s="276" t="s">
        <v>60</v>
      </c>
      <c r="C111" s="548" t="s">
        <v>105</v>
      </c>
      <c r="D111" s="549"/>
      <c r="E111" s="549"/>
      <c r="F111" s="549"/>
      <c r="G111" s="549"/>
      <c r="H111" s="549"/>
      <c r="I111" s="549"/>
      <c r="J111" s="550"/>
      <c r="K111" s="551"/>
      <c r="L111" s="552"/>
      <c r="M111" s="543"/>
      <c r="N111" s="544"/>
      <c r="O111" s="543"/>
      <c r="P111" s="544"/>
      <c r="Q111" s="543"/>
      <c r="R111" s="544"/>
      <c r="S111" s="543"/>
      <c r="T111" s="544"/>
      <c r="U111" s="543"/>
      <c r="V111" s="544"/>
      <c r="W111" s="543"/>
      <c r="X111" s="544"/>
      <c r="Y111" s="543"/>
      <c r="Z111" s="544"/>
      <c r="AA111" s="543"/>
      <c r="AB111" s="545"/>
      <c r="AC111" s="546"/>
      <c r="AD111" s="547"/>
      <c r="AE111" s="281"/>
      <c r="AG111" s="369">
        <f t="shared" si="26"/>
        <v>0</v>
      </c>
      <c r="AH111" s="369">
        <f t="shared" si="27"/>
        <v>0</v>
      </c>
      <c r="AI111" s="369">
        <f t="shared" si="28"/>
        <v>0</v>
      </c>
      <c r="AJ111" s="369">
        <f t="shared" si="29"/>
        <v>0</v>
      </c>
    </row>
    <row r="112" spans="1:36" ht="24.75" customHeight="1">
      <c r="A112" s="169"/>
      <c r="B112" s="276" t="s">
        <v>61</v>
      </c>
      <c r="C112" s="548" t="s">
        <v>106</v>
      </c>
      <c r="D112" s="549"/>
      <c r="E112" s="549"/>
      <c r="F112" s="549"/>
      <c r="G112" s="549"/>
      <c r="H112" s="549"/>
      <c r="I112" s="549"/>
      <c r="J112" s="550"/>
      <c r="K112" s="551"/>
      <c r="L112" s="552"/>
      <c r="M112" s="543"/>
      <c r="N112" s="544"/>
      <c r="O112" s="543"/>
      <c r="P112" s="544"/>
      <c r="Q112" s="543"/>
      <c r="R112" s="544"/>
      <c r="S112" s="543"/>
      <c r="T112" s="544"/>
      <c r="U112" s="543"/>
      <c r="V112" s="544"/>
      <c r="W112" s="543"/>
      <c r="X112" s="544"/>
      <c r="Y112" s="543"/>
      <c r="Z112" s="544"/>
      <c r="AA112" s="543"/>
      <c r="AB112" s="545"/>
      <c r="AC112" s="546"/>
      <c r="AD112" s="547"/>
      <c r="AE112" s="281"/>
      <c r="AG112" s="369">
        <f t="shared" si="26"/>
        <v>0</v>
      </c>
      <c r="AH112" s="369">
        <f t="shared" si="27"/>
        <v>0</v>
      </c>
      <c r="AI112" s="369">
        <f t="shared" si="28"/>
        <v>0</v>
      </c>
      <c r="AJ112" s="369">
        <f t="shared" si="29"/>
        <v>0</v>
      </c>
    </row>
    <row r="113" spans="1:36" ht="24.75" customHeight="1">
      <c r="A113" s="169"/>
      <c r="B113" s="276" t="s">
        <v>62</v>
      </c>
      <c r="C113" s="548" t="s">
        <v>107</v>
      </c>
      <c r="D113" s="549"/>
      <c r="E113" s="549"/>
      <c r="F113" s="549"/>
      <c r="G113" s="549"/>
      <c r="H113" s="549"/>
      <c r="I113" s="549"/>
      <c r="J113" s="550"/>
      <c r="K113" s="551"/>
      <c r="L113" s="552"/>
      <c r="M113" s="543"/>
      <c r="N113" s="544"/>
      <c r="O113" s="543"/>
      <c r="P113" s="544"/>
      <c r="Q113" s="543"/>
      <c r="R113" s="544"/>
      <c r="S113" s="543"/>
      <c r="T113" s="544"/>
      <c r="U113" s="543"/>
      <c r="V113" s="544"/>
      <c r="W113" s="543"/>
      <c r="X113" s="544"/>
      <c r="Y113" s="543"/>
      <c r="Z113" s="544"/>
      <c r="AA113" s="543"/>
      <c r="AB113" s="545"/>
      <c r="AC113" s="546"/>
      <c r="AD113" s="547"/>
      <c r="AE113" s="281"/>
      <c r="AG113" s="369">
        <f t="shared" si="26"/>
        <v>0</v>
      </c>
      <c r="AH113" s="369">
        <f t="shared" si="27"/>
        <v>0</v>
      </c>
      <c r="AI113" s="369">
        <f t="shared" si="28"/>
        <v>0</v>
      </c>
      <c r="AJ113" s="369">
        <f t="shared" si="29"/>
        <v>0</v>
      </c>
    </row>
    <row r="114" spans="1:36" ht="24.75" customHeight="1">
      <c r="A114" s="169"/>
      <c r="B114" s="276" t="s">
        <v>63</v>
      </c>
      <c r="C114" s="548" t="s">
        <v>108</v>
      </c>
      <c r="D114" s="549"/>
      <c r="E114" s="549"/>
      <c r="F114" s="549"/>
      <c r="G114" s="549"/>
      <c r="H114" s="549"/>
      <c r="I114" s="549"/>
      <c r="J114" s="550"/>
      <c r="K114" s="551"/>
      <c r="L114" s="552"/>
      <c r="M114" s="543"/>
      <c r="N114" s="544"/>
      <c r="O114" s="543"/>
      <c r="P114" s="544"/>
      <c r="Q114" s="543"/>
      <c r="R114" s="544"/>
      <c r="S114" s="543"/>
      <c r="T114" s="544"/>
      <c r="U114" s="543"/>
      <c r="V114" s="544"/>
      <c r="W114" s="543"/>
      <c r="X114" s="544"/>
      <c r="Y114" s="543"/>
      <c r="Z114" s="544"/>
      <c r="AA114" s="543"/>
      <c r="AB114" s="545"/>
      <c r="AC114" s="546"/>
      <c r="AD114" s="547"/>
      <c r="AE114" s="281"/>
      <c r="AG114" s="369">
        <f t="shared" si="26"/>
        <v>0</v>
      </c>
      <c r="AH114" s="369">
        <f t="shared" si="27"/>
        <v>0</v>
      </c>
      <c r="AI114" s="369">
        <f t="shared" si="28"/>
        <v>0</v>
      </c>
      <c r="AJ114" s="369">
        <f t="shared" si="29"/>
        <v>0</v>
      </c>
    </row>
    <row r="115" spans="1:36" ht="24.75" customHeight="1">
      <c r="A115" s="169"/>
      <c r="B115" s="276" t="s">
        <v>64</v>
      </c>
      <c r="C115" s="548" t="s">
        <v>109</v>
      </c>
      <c r="D115" s="549"/>
      <c r="E115" s="549"/>
      <c r="F115" s="549"/>
      <c r="G115" s="549"/>
      <c r="H115" s="549"/>
      <c r="I115" s="549"/>
      <c r="J115" s="550"/>
      <c r="K115" s="551"/>
      <c r="L115" s="552"/>
      <c r="M115" s="543"/>
      <c r="N115" s="544"/>
      <c r="O115" s="543"/>
      <c r="P115" s="544"/>
      <c r="Q115" s="543"/>
      <c r="R115" s="544"/>
      <c r="S115" s="543"/>
      <c r="T115" s="544"/>
      <c r="U115" s="543"/>
      <c r="V115" s="544"/>
      <c r="W115" s="543"/>
      <c r="X115" s="544"/>
      <c r="Y115" s="543"/>
      <c r="Z115" s="544"/>
      <c r="AA115" s="543"/>
      <c r="AB115" s="545"/>
      <c r="AC115" s="546"/>
      <c r="AD115" s="547"/>
      <c r="AE115" s="281"/>
      <c r="AG115" s="369">
        <f t="shared" si="26"/>
        <v>0</v>
      </c>
      <c r="AH115" s="369">
        <f t="shared" si="27"/>
        <v>0</v>
      </c>
      <c r="AI115" s="369">
        <f t="shared" si="28"/>
        <v>0</v>
      </c>
      <c r="AJ115" s="369">
        <f t="shared" si="29"/>
        <v>0</v>
      </c>
    </row>
    <row r="116" spans="1:36" ht="24.75" customHeight="1">
      <c r="A116" s="169"/>
      <c r="B116" s="276" t="s">
        <v>65</v>
      </c>
      <c r="C116" s="548" t="s">
        <v>110</v>
      </c>
      <c r="D116" s="549"/>
      <c r="E116" s="549"/>
      <c r="F116" s="549"/>
      <c r="G116" s="549"/>
      <c r="H116" s="549"/>
      <c r="I116" s="549"/>
      <c r="J116" s="550"/>
      <c r="K116" s="551"/>
      <c r="L116" s="552"/>
      <c r="M116" s="543"/>
      <c r="N116" s="544"/>
      <c r="O116" s="543"/>
      <c r="P116" s="544"/>
      <c r="Q116" s="543"/>
      <c r="R116" s="544"/>
      <c r="S116" s="543"/>
      <c r="T116" s="544"/>
      <c r="U116" s="543"/>
      <c r="V116" s="544"/>
      <c r="W116" s="543"/>
      <c r="X116" s="544"/>
      <c r="Y116" s="543"/>
      <c r="Z116" s="544"/>
      <c r="AA116" s="543"/>
      <c r="AB116" s="545"/>
      <c r="AC116" s="546"/>
      <c r="AD116" s="547"/>
      <c r="AE116" s="281"/>
      <c r="AG116" s="369">
        <f t="shared" si="26"/>
        <v>0</v>
      </c>
      <c r="AH116" s="369">
        <f t="shared" si="27"/>
        <v>0</v>
      </c>
      <c r="AI116" s="369">
        <f t="shared" si="28"/>
        <v>0</v>
      </c>
      <c r="AJ116" s="369">
        <f t="shared" si="29"/>
        <v>0</v>
      </c>
    </row>
    <row r="117" spans="1:36" ht="24.75" customHeight="1">
      <c r="A117" s="169"/>
      <c r="B117" s="276" t="s">
        <v>66</v>
      </c>
      <c r="C117" s="548" t="s">
        <v>111</v>
      </c>
      <c r="D117" s="549"/>
      <c r="E117" s="549"/>
      <c r="F117" s="549"/>
      <c r="G117" s="549"/>
      <c r="H117" s="549"/>
      <c r="I117" s="549"/>
      <c r="J117" s="550"/>
      <c r="K117" s="551"/>
      <c r="L117" s="552"/>
      <c r="M117" s="543"/>
      <c r="N117" s="544"/>
      <c r="O117" s="543"/>
      <c r="P117" s="544"/>
      <c r="Q117" s="543"/>
      <c r="R117" s="544"/>
      <c r="S117" s="543"/>
      <c r="T117" s="544"/>
      <c r="U117" s="543"/>
      <c r="V117" s="544"/>
      <c r="W117" s="543"/>
      <c r="X117" s="544"/>
      <c r="Y117" s="543"/>
      <c r="Z117" s="544"/>
      <c r="AA117" s="543"/>
      <c r="AB117" s="545"/>
      <c r="AC117" s="546"/>
      <c r="AD117" s="547"/>
      <c r="AE117" s="281"/>
      <c r="AG117" s="369">
        <f t="shared" si="26"/>
        <v>0</v>
      </c>
      <c r="AH117" s="369">
        <f t="shared" si="27"/>
        <v>0</v>
      </c>
      <c r="AI117" s="369">
        <f t="shared" si="28"/>
        <v>0</v>
      </c>
      <c r="AJ117" s="369">
        <f t="shared" si="29"/>
        <v>0</v>
      </c>
    </row>
    <row r="118" spans="1:36" ht="24.75" customHeight="1">
      <c r="A118" s="169"/>
      <c r="B118" s="276" t="s">
        <v>67</v>
      </c>
      <c r="C118" s="548" t="s">
        <v>112</v>
      </c>
      <c r="D118" s="549"/>
      <c r="E118" s="549"/>
      <c r="F118" s="549"/>
      <c r="G118" s="549"/>
      <c r="H118" s="549"/>
      <c r="I118" s="549"/>
      <c r="J118" s="550"/>
      <c r="K118" s="551"/>
      <c r="L118" s="552"/>
      <c r="M118" s="543"/>
      <c r="N118" s="544"/>
      <c r="O118" s="543"/>
      <c r="P118" s="544"/>
      <c r="Q118" s="543"/>
      <c r="R118" s="544"/>
      <c r="S118" s="543"/>
      <c r="T118" s="544"/>
      <c r="U118" s="543"/>
      <c r="V118" s="544"/>
      <c r="W118" s="543"/>
      <c r="X118" s="544"/>
      <c r="Y118" s="543"/>
      <c r="Z118" s="544"/>
      <c r="AA118" s="543"/>
      <c r="AB118" s="545"/>
      <c r="AC118" s="546"/>
      <c r="AD118" s="547"/>
      <c r="AE118" s="281"/>
      <c r="AG118" s="369">
        <f t="shared" si="26"/>
        <v>0</v>
      </c>
      <c r="AH118" s="369">
        <f t="shared" si="27"/>
        <v>0</v>
      </c>
      <c r="AI118" s="369">
        <f t="shared" si="28"/>
        <v>0</v>
      </c>
      <c r="AJ118" s="369">
        <f t="shared" si="29"/>
        <v>0</v>
      </c>
    </row>
    <row r="119" spans="1:36" ht="24.75" customHeight="1">
      <c r="A119" s="169"/>
      <c r="B119" s="276" t="s">
        <v>68</v>
      </c>
      <c r="C119" s="548" t="s">
        <v>113</v>
      </c>
      <c r="D119" s="549"/>
      <c r="E119" s="549"/>
      <c r="F119" s="549"/>
      <c r="G119" s="549"/>
      <c r="H119" s="549"/>
      <c r="I119" s="549"/>
      <c r="J119" s="550"/>
      <c r="K119" s="551"/>
      <c r="L119" s="552"/>
      <c r="M119" s="543"/>
      <c r="N119" s="544"/>
      <c r="O119" s="543"/>
      <c r="P119" s="544"/>
      <c r="Q119" s="543"/>
      <c r="R119" s="544"/>
      <c r="S119" s="543"/>
      <c r="T119" s="544"/>
      <c r="U119" s="543"/>
      <c r="V119" s="544"/>
      <c r="W119" s="543"/>
      <c r="X119" s="544"/>
      <c r="Y119" s="543"/>
      <c r="Z119" s="544"/>
      <c r="AA119" s="543"/>
      <c r="AB119" s="545"/>
      <c r="AC119" s="546"/>
      <c r="AD119" s="547"/>
      <c r="AE119" s="281"/>
      <c r="AG119" s="369">
        <f t="shared" si="26"/>
        <v>0</v>
      </c>
      <c r="AH119" s="369">
        <f t="shared" si="27"/>
        <v>0</v>
      </c>
      <c r="AI119" s="369">
        <f t="shared" si="28"/>
        <v>0</v>
      </c>
      <c r="AJ119" s="369">
        <f t="shared" si="29"/>
        <v>0</v>
      </c>
    </row>
    <row r="120" spans="1:36" ht="24.75" customHeight="1">
      <c r="A120" s="169"/>
      <c r="B120" s="276" t="s">
        <v>69</v>
      </c>
      <c r="C120" s="548" t="s">
        <v>114</v>
      </c>
      <c r="D120" s="549"/>
      <c r="E120" s="549"/>
      <c r="F120" s="549"/>
      <c r="G120" s="549"/>
      <c r="H120" s="549"/>
      <c r="I120" s="549"/>
      <c r="J120" s="550"/>
      <c r="K120" s="551"/>
      <c r="L120" s="552"/>
      <c r="M120" s="543"/>
      <c r="N120" s="544"/>
      <c r="O120" s="543"/>
      <c r="P120" s="544"/>
      <c r="Q120" s="543"/>
      <c r="R120" s="544"/>
      <c r="S120" s="543"/>
      <c r="T120" s="544"/>
      <c r="U120" s="543"/>
      <c r="V120" s="544"/>
      <c r="W120" s="543"/>
      <c r="X120" s="544"/>
      <c r="Y120" s="543"/>
      <c r="Z120" s="544"/>
      <c r="AA120" s="543"/>
      <c r="AB120" s="545"/>
      <c r="AC120" s="546"/>
      <c r="AD120" s="547"/>
      <c r="AE120" s="281"/>
      <c r="AG120" s="369">
        <f t="shared" si="26"/>
        <v>0</v>
      </c>
      <c r="AH120" s="369">
        <f t="shared" si="27"/>
        <v>0</v>
      </c>
      <c r="AI120" s="369">
        <f t="shared" si="28"/>
        <v>0</v>
      </c>
      <c r="AJ120" s="369">
        <f t="shared" si="29"/>
        <v>0</v>
      </c>
    </row>
    <row r="121" spans="1:36" ht="24.75" customHeight="1">
      <c r="A121" s="169"/>
      <c r="B121" s="276" t="s">
        <v>70</v>
      </c>
      <c r="C121" s="548" t="s">
        <v>115</v>
      </c>
      <c r="D121" s="549"/>
      <c r="E121" s="549"/>
      <c r="F121" s="549"/>
      <c r="G121" s="549"/>
      <c r="H121" s="549"/>
      <c r="I121" s="549"/>
      <c r="J121" s="550"/>
      <c r="K121" s="551"/>
      <c r="L121" s="552"/>
      <c r="M121" s="543"/>
      <c r="N121" s="544"/>
      <c r="O121" s="543"/>
      <c r="P121" s="544"/>
      <c r="Q121" s="543"/>
      <c r="R121" s="544"/>
      <c r="S121" s="543"/>
      <c r="T121" s="544"/>
      <c r="U121" s="543"/>
      <c r="V121" s="544"/>
      <c r="W121" s="543"/>
      <c r="X121" s="544"/>
      <c r="Y121" s="543"/>
      <c r="Z121" s="544"/>
      <c r="AA121" s="543"/>
      <c r="AB121" s="545"/>
      <c r="AC121" s="546"/>
      <c r="AD121" s="547"/>
      <c r="AE121" s="281"/>
      <c r="AG121" s="369">
        <f t="shared" si="26"/>
        <v>0</v>
      </c>
      <c r="AH121" s="369">
        <f t="shared" si="27"/>
        <v>0</v>
      </c>
      <c r="AI121" s="369">
        <f t="shared" si="28"/>
        <v>0</v>
      </c>
      <c r="AJ121" s="369">
        <f t="shared" si="29"/>
        <v>0</v>
      </c>
    </row>
    <row r="122" spans="1:36" ht="24.75" customHeight="1">
      <c r="A122" s="169"/>
      <c r="B122" s="276" t="s">
        <v>71</v>
      </c>
      <c r="C122" s="548" t="s">
        <v>116</v>
      </c>
      <c r="D122" s="549"/>
      <c r="E122" s="549"/>
      <c r="F122" s="549"/>
      <c r="G122" s="549"/>
      <c r="H122" s="549"/>
      <c r="I122" s="549"/>
      <c r="J122" s="550"/>
      <c r="K122" s="551"/>
      <c r="L122" s="552"/>
      <c r="M122" s="543"/>
      <c r="N122" s="544"/>
      <c r="O122" s="543"/>
      <c r="P122" s="544"/>
      <c r="Q122" s="543"/>
      <c r="R122" s="544"/>
      <c r="S122" s="543"/>
      <c r="T122" s="544"/>
      <c r="U122" s="543"/>
      <c r="V122" s="544"/>
      <c r="W122" s="543"/>
      <c r="X122" s="544"/>
      <c r="Y122" s="543"/>
      <c r="Z122" s="544"/>
      <c r="AA122" s="543"/>
      <c r="AB122" s="545"/>
      <c r="AC122" s="546"/>
      <c r="AD122" s="547"/>
      <c r="AE122" s="281"/>
      <c r="AG122" s="369">
        <f t="shared" si="26"/>
        <v>0</v>
      </c>
      <c r="AH122" s="369">
        <f t="shared" si="27"/>
        <v>0</v>
      </c>
      <c r="AI122" s="369">
        <f t="shared" si="28"/>
        <v>0</v>
      </c>
      <c r="AJ122" s="369">
        <f t="shared" si="29"/>
        <v>0</v>
      </c>
    </row>
    <row r="123" spans="1:36" ht="24.75" customHeight="1">
      <c r="A123" s="169"/>
      <c r="B123" s="276" t="s">
        <v>72</v>
      </c>
      <c r="C123" s="548" t="s">
        <v>117</v>
      </c>
      <c r="D123" s="549"/>
      <c r="E123" s="549"/>
      <c r="F123" s="549"/>
      <c r="G123" s="549"/>
      <c r="H123" s="549"/>
      <c r="I123" s="549"/>
      <c r="J123" s="550"/>
      <c r="K123" s="551"/>
      <c r="L123" s="552"/>
      <c r="M123" s="543"/>
      <c r="N123" s="544"/>
      <c r="O123" s="543"/>
      <c r="P123" s="544"/>
      <c r="Q123" s="543"/>
      <c r="R123" s="544"/>
      <c r="S123" s="543"/>
      <c r="T123" s="544"/>
      <c r="U123" s="543"/>
      <c r="V123" s="544"/>
      <c r="W123" s="543"/>
      <c r="X123" s="544"/>
      <c r="Y123" s="543"/>
      <c r="Z123" s="544"/>
      <c r="AA123" s="543"/>
      <c r="AB123" s="545"/>
      <c r="AC123" s="546"/>
      <c r="AD123" s="547"/>
      <c r="AE123" s="281"/>
      <c r="AG123" s="369">
        <f t="shared" si="26"/>
        <v>0</v>
      </c>
      <c r="AH123" s="369">
        <f t="shared" si="27"/>
        <v>0</v>
      </c>
      <c r="AI123" s="369">
        <f t="shared" si="28"/>
        <v>0</v>
      </c>
      <c r="AJ123" s="369">
        <f t="shared" si="29"/>
        <v>0</v>
      </c>
    </row>
    <row r="124" spans="1:36" ht="24.75" customHeight="1">
      <c r="A124" s="169"/>
      <c r="B124" s="276" t="s">
        <v>73</v>
      </c>
      <c r="C124" s="548" t="s">
        <v>118</v>
      </c>
      <c r="D124" s="549"/>
      <c r="E124" s="549"/>
      <c r="F124" s="549"/>
      <c r="G124" s="549"/>
      <c r="H124" s="549"/>
      <c r="I124" s="549"/>
      <c r="J124" s="550"/>
      <c r="K124" s="551"/>
      <c r="L124" s="552"/>
      <c r="M124" s="543"/>
      <c r="N124" s="544"/>
      <c r="O124" s="543"/>
      <c r="P124" s="544"/>
      <c r="Q124" s="543"/>
      <c r="R124" s="544"/>
      <c r="S124" s="543"/>
      <c r="T124" s="544"/>
      <c r="U124" s="543"/>
      <c r="V124" s="544"/>
      <c r="W124" s="543"/>
      <c r="X124" s="544"/>
      <c r="Y124" s="543"/>
      <c r="Z124" s="544"/>
      <c r="AA124" s="543"/>
      <c r="AB124" s="545"/>
      <c r="AC124" s="546"/>
      <c r="AD124" s="547"/>
      <c r="AE124" s="281"/>
      <c r="AG124" s="369">
        <f t="shared" si="26"/>
        <v>0</v>
      </c>
      <c r="AH124" s="369">
        <f t="shared" si="27"/>
        <v>0</v>
      </c>
      <c r="AI124" s="369">
        <f t="shared" si="28"/>
        <v>0</v>
      </c>
      <c r="AJ124" s="369">
        <f t="shared" si="29"/>
        <v>0</v>
      </c>
    </row>
    <row r="125" spans="1:36" ht="24.75" customHeight="1">
      <c r="A125" s="169"/>
      <c r="B125" s="276" t="s">
        <v>74</v>
      </c>
      <c r="C125" s="548" t="s">
        <v>119</v>
      </c>
      <c r="D125" s="549"/>
      <c r="E125" s="549"/>
      <c r="F125" s="549"/>
      <c r="G125" s="549"/>
      <c r="H125" s="549"/>
      <c r="I125" s="549"/>
      <c r="J125" s="550"/>
      <c r="K125" s="551"/>
      <c r="L125" s="552"/>
      <c r="M125" s="543"/>
      <c r="N125" s="544"/>
      <c r="O125" s="543"/>
      <c r="P125" s="544"/>
      <c r="Q125" s="543"/>
      <c r="R125" s="544"/>
      <c r="S125" s="543"/>
      <c r="T125" s="544"/>
      <c r="U125" s="543"/>
      <c r="V125" s="544"/>
      <c r="W125" s="543"/>
      <c r="X125" s="544"/>
      <c r="Y125" s="543"/>
      <c r="Z125" s="544"/>
      <c r="AA125" s="543"/>
      <c r="AB125" s="545"/>
      <c r="AC125" s="546"/>
      <c r="AD125" s="547"/>
      <c r="AE125" s="281"/>
      <c r="AG125" s="369">
        <f t="shared" si="26"/>
        <v>0</v>
      </c>
      <c r="AH125" s="369">
        <f t="shared" si="27"/>
        <v>0</v>
      </c>
      <c r="AI125" s="369">
        <f t="shared" si="28"/>
        <v>0</v>
      </c>
      <c r="AJ125" s="369">
        <f t="shared" si="29"/>
        <v>0</v>
      </c>
    </row>
    <row r="126" spans="1:36" ht="24.75" customHeight="1">
      <c r="A126" s="169"/>
      <c r="B126" s="276" t="s">
        <v>75</v>
      </c>
      <c r="C126" s="548" t="s">
        <v>120</v>
      </c>
      <c r="D126" s="549"/>
      <c r="E126" s="549"/>
      <c r="F126" s="549"/>
      <c r="G126" s="549"/>
      <c r="H126" s="549"/>
      <c r="I126" s="549"/>
      <c r="J126" s="550"/>
      <c r="K126" s="551"/>
      <c r="L126" s="552"/>
      <c r="M126" s="543"/>
      <c r="N126" s="544"/>
      <c r="O126" s="543"/>
      <c r="P126" s="544"/>
      <c r="Q126" s="543"/>
      <c r="R126" s="544"/>
      <c r="S126" s="543"/>
      <c r="T126" s="544"/>
      <c r="U126" s="543"/>
      <c r="V126" s="544"/>
      <c r="W126" s="543"/>
      <c r="X126" s="544"/>
      <c r="Y126" s="543"/>
      <c r="Z126" s="544"/>
      <c r="AA126" s="543"/>
      <c r="AB126" s="545"/>
      <c r="AC126" s="546"/>
      <c r="AD126" s="547"/>
      <c r="AE126" s="281"/>
      <c r="AG126" s="369">
        <f t="shared" si="26"/>
        <v>0</v>
      </c>
      <c r="AH126" s="369">
        <f t="shared" si="27"/>
        <v>0</v>
      </c>
      <c r="AI126" s="369">
        <f t="shared" si="28"/>
        <v>0</v>
      </c>
      <c r="AJ126" s="369">
        <f t="shared" si="29"/>
        <v>0</v>
      </c>
    </row>
    <row r="127" spans="1:36" ht="24.75" customHeight="1">
      <c r="A127" s="169"/>
      <c r="B127" s="276" t="s">
        <v>76</v>
      </c>
      <c r="C127" s="548" t="s">
        <v>121</v>
      </c>
      <c r="D127" s="549"/>
      <c r="E127" s="549"/>
      <c r="F127" s="549"/>
      <c r="G127" s="549"/>
      <c r="H127" s="549"/>
      <c r="I127" s="549"/>
      <c r="J127" s="550"/>
      <c r="K127" s="551"/>
      <c r="L127" s="552"/>
      <c r="M127" s="543"/>
      <c r="N127" s="544"/>
      <c r="O127" s="543"/>
      <c r="P127" s="544"/>
      <c r="Q127" s="543"/>
      <c r="R127" s="544"/>
      <c r="S127" s="543"/>
      <c r="T127" s="544"/>
      <c r="U127" s="543"/>
      <c r="V127" s="544"/>
      <c r="W127" s="543"/>
      <c r="X127" s="544"/>
      <c r="Y127" s="543"/>
      <c r="Z127" s="544"/>
      <c r="AA127" s="543"/>
      <c r="AB127" s="545"/>
      <c r="AC127" s="546"/>
      <c r="AD127" s="547"/>
      <c r="AE127" s="281"/>
      <c r="AG127" s="369">
        <f t="shared" si="26"/>
        <v>0</v>
      </c>
      <c r="AH127" s="369">
        <f t="shared" si="27"/>
        <v>0</v>
      </c>
      <c r="AI127" s="369">
        <f t="shared" si="28"/>
        <v>0</v>
      </c>
      <c r="AJ127" s="369">
        <f t="shared" si="29"/>
        <v>0</v>
      </c>
    </row>
    <row r="128" spans="1:36" ht="24.75" customHeight="1">
      <c r="A128" s="169"/>
      <c r="B128" s="276" t="s">
        <v>77</v>
      </c>
      <c r="C128" s="548" t="s">
        <v>122</v>
      </c>
      <c r="D128" s="549"/>
      <c r="E128" s="549"/>
      <c r="F128" s="549"/>
      <c r="G128" s="549"/>
      <c r="H128" s="549"/>
      <c r="I128" s="549"/>
      <c r="J128" s="550"/>
      <c r="K128" s="551"/>
      <c r="L128" s="552"/>
      <c r="M128" s="543"/>
      <c r="N128" s="544"/>
      <c r="O128" s="543"/>
      <c r="P128" s="544"/>
      <c r="Q128" s="543"/>
      <c r="R128" s="544"/>
      <c r="S128" s="543"/>
      <c r="T128" s="544"/>
      <c r="U128" s="543"/>
      <c r="V128" s="544"/>
      <c r="W128" s="543"/>
      <c r="X128" s="544"/>
      <c r="Y128" s="543"/>
      <c r="Z128" s="544"/>
      <c r="AA128" s="543"/>
      <c r="AB128" s="545"/>
      <c r="AC128" s="546"/>
      <c r="AD128" s="547"/>
      <c r="AE128" s="281"/>
      <c r="AG128" s="369">
        <f t="shared" si="26"/>
        <v>0</v>
      </c>
      <c r="AH128" s="369">
        <f t="shared" si="27"/>
        <v>0</v>
      </c>
      <c r="AI128" s="369">
        <f t="shared" si="28"/>
        <v>0</v>
      </c>
      <c r="AJ128" s="369">
        <f t="shared" si="29"/>
        <v>0</v>
      </c>
    </row>
    <row r="129" spans="1:36" ht="24.75" customHeight="1">
      <c r="A129" s="169"/>
      <c r="B129" s="277" t="s">
        <v>78</v>
      </c>
      <c r="C129" s="554" t="s">
        <v>123</v>
      </c>
      <c r="D129" s="555"/>
      <c r="E129" s="555"/>
      <c r="F129" s="555"/>
      <c r="G129" s="555"/>
      <c r="H129" s="555"/>
      <c r="I129" s="555"/>
      <c r="J129" s="556"/>
      <c r="K129" s="551"/>
      <c r="L129" s="552"/>
      <c r="M129" s="543"/>
      <c r="N129" s="544"/>
      <c r="O129" s="543"/>
      <c r="P129" s="544"/>
      <c r="Q129" s="543"/>
      <c r="R129" s="544"/>
      <c r="S129" s="543"/>
      <c r="T129" s="544"/>
      <c r="U129" s="543"/>
      <c r="V129" s="544"/>
      <c r="W129" s="543"/>
      <c r="X129" s="544"/>
      <c r="Y129" s="543"/>
      <c r="Z129" s="544"/>
      <c r="AA129" s="543"/>
      <c r="AB129" s="545"/>
      <c r="AC129" s="546"/>
      <c r="AD129" s="547"/>
      <c r="AE129" s="281"/>
      <c r="AG129" s="369">
        <f t="shared" si="26"/>
        <v>0</v>
      </c>
      <c r="AH129" s="369">
        <f t="shared" si="27"/>
        <v>0</v>
      </c>
      <c r="AI129" s="369">
        <f t="shared" si="28"/>
        <v>0</v>
      </c>
      <c r="AJ129" s="369">
        <f t="shared" si="29"/>
        <v>0</v>
      </c>
    </row>
    <row r="130" spans="1:36" ht="15">
      <c r="A130" s="159"/>
      <c r="B130" s="284"/>
      <c r="C130" s="284"/>
      <c r="D130" s="284"/>
      <c r="E130" s="284"/>
      <c r="F130" s="284"/>
      <c r="G130" s="284"/>
      <c r="H130" s="284"/>
      <c r="I130" s="284"/>
      <c r="J130" s="320" t="s">
        <v>345</v>
      </c>
      <c r="K130" s="557">
        <f>IF(AND(SUM(K100:L129)=0,COUNTIF(K100:L129,"NS")&gt;0),"NS",SUM(K100:L129))</f>
        <v>0</v>
      </c>
      <c r="L130" s="557"/>
      <c r="M130" s="557">
        <f>IF(AND(SUM(M100:N129)=0,COUNTIF(M100:N129,"NS")&gt;0),"NS",SUM(M100:N129))</f>
        <v>0</v>
      </c>
      <c r="N130" s="557"/>
      <c r="O130" s="557">
        <f>IF(AND(SUM(O100:P129)=0,COUNTIF(O100:P129,"NS")&gt;0),"NS",SUM(O100:P129))</f>
        <v>0</v>
      </c>
      <c r="P130" s="557"/>
      <c r="Q130" s="557">
        <f>IF(AND(SUM(Q100:R129)=0,COUNTIF(Q100:R129,"NS")&gt;0),"NS",SUM(Q100:R129))</f>
        <v>0</v>
      </c>
      <c r="R130" s="557"/>
      <c r="S130" s="557">
        <f>IF(AND(SUM(S100:T129)=0,COUNTIF(S100:T129,"NS")&gt;0),"NS",SUM(S100:T129))</f>
        <v>0</v>
      </c>
      <c r="T130" s="557"/>
      <c r="U130" s="557">
        <f>IF(AND(SUM(U100:V129)=0,COUNTIF(U100:V129,"NS")&gt;0),"NS",SUM(U100:V129))</f>
        <v>0</v>
      </c>
      <c r="V130" s="557"/>
      <c r="W130" s="557">
        <f>IF(AND(SUM(W100:X129)=0,COUNTIF(W100:X129,"NS")&gt;0),"NS",SUM(W100:X129))</f>
        <v>0</v>
      </c>
      <c r="X130" s="557"/>
      <c r="Y130" s="557">
        <f>IF(AND(SUM(Y100:Z129)=0,COUNTIF(Y100:Z129,"NS")&gt;0),"NS",SUM(Y100:Z129))</f>
        <v>0</v>
      </c>
      <c r="Z130" s="557"/>
      <c r="AA130" s="557">
        <f>IF(AND(SUM(AA100:AB129)=0,COUNTIF(AA100:AB129,"NS")&gt;0),"NS",SUM(AA100:AB129))</f>
        <v>0</v>
      </c>
      <c r="AB130" s="557"/>
      <c r="AC130" s="558"/>
      <c r="AD130" s="558"/>
      <c r="AE130" s="280"/>
      <c r="AI130" s="362">
        <f t="shared" ref="AI130:AJ130" si="30">SUM(AI100:AI129)</f>
        <v>0</v>
      </c>
      <c r="AJ130" s="362">
        <f t="shared" si="30"/>
        <v>0</v>
      </c>
    </row>
    <row r="131" spans="1:36">
      <c r="A131" s="159"/>
      <c r="B131" s="559" t="str">
        <f>IF(AI130=0,"","ERROR: Las sumas por filas no coinciden con el total")</f>
        <v/>
      </c>
      <c r="C131" s="559"/>
      <c r="D131" s="559"/>
      <c r="E131" s="559"/>
      <c r="F131" s="559"/>
      <c r="G131" s="559"/>
      <c r="H131" s="559"/>
      <c r="I131" s="559"/>
      <c r="J131" s="559"/>
      <c r="K131" s="559"/>
      <c r="L131" s="559"/>
      <c r="M131" s="559"/>
      <c r="N131" s="559"/>
      <c r="O131" s="559"/>
      <c r="P131" s="559"/>
      <c r="Q131" s="559"/>
      <c r="R131" s="559"/>
      <c r="S131" s="559"/>
      <c r="T131" s="559"/>
      <c r="U131" s="559"/>
      <c r="V131" s="559"/>
      <c r="W131" s="559"/>
      <c r="X131" s="559"/>
      <c r="Y131" s="559"/>
      <c r="Z131" s="559"/>
      <c r="AA131" s="559"/>
      <c r="AB131" s="559"/>
      <c r="AC131" s="559"/>
      <c r="AD131" s="559"/>
      <c r="AE131" s="280"/>
    </row>
    <row r="132" spans="1:36">
      <c r="A132" s="159"/>
      <c r="B132" s="560" t="str">
        <f>IF(AJ130=0,"","ERROR: Favor de llenar todas la celdas correspondientes, si no se cuenta con la información registrar NS")</f>
        <v/>
      </c>
      <c r="C132" s="560"/>
      <c r="D132" s="560"/>
      <c r="E132" s="560"/>
      <c r="F132" s="560"/>
      <c r="G132" s="560"/>
      <c r="H132" s="560"/>
      <c r="I132" s="560"/>
      <c r="J132" s="560"/>
      <c r="K132" s="560"/>
      <c r="L132" s="560"/>
      <c r="M132" s="560"/>
      <c r="N132" s="560"/>
      <c r="O132" s="560"/>
      <c r="P132" s="560"/>
      <c r="Q132" s="560"/>
      <c r="R132" s="560"/>
      <c r="S132" s="560"/>
      <c r="T132" s="560"/>
      <c r="U132" s="560"/>
      <c r="V132" s="560"/>
      <c r="W132" s="560"/>
      <c r="X132" s="560"/>
      <c r="Y132" s="560"/>
      <c r="Z132" s="560"/>
      <c r="AA132" s="560"/>
      <c r="AB132" s="560"/>
      <c r="AC132" s="560"/>
      <c r="AD132" s="560"/>
      <c r="AE132" s="280"/>
    </row>
    <row r="133" spans="1:36">
      <c r="A133" s="159"/>
      <c r="B133" s="288"/>
      <c r="C133" s="288"/>
      <c r="D133" s="288"/>
      <c r="E133" s="288"/>
      <c r="F133" s="288"/>
      <c r="G133" s="288"/>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c r="AE133" s="280"/>
    </row>
    <row r="134" spans="1:36" s="282" customFormat="1" ht="30.75" customHeight="1">
      <c r="A134" s="159" t="s">
        <v>124</v>
      </c>
      <c r="B134" s="492" t="s">
        <v>344</v>
      </c>
      <c r="C134" s="492"/>
      <c r="D134" s="492"/>
      <c r="E134" s="492"/>
      <c r="F134" s="492"/>
      <c r="G134" s="492"/>
      <c r="H134" s="492"/>
      <c r="I134" s="492"/>
      <c r="J134" s="492"/>
      <c r="K134" s="492"/>
      <c r="L134" s="492"/>
      <c r="M134" s="492"/>
      <c r="N134" s="492"/>
      <c r="O134" s="492"/>
      <c r="P134" s="492"/>
      <c r="Q134" s="492"/>
      <c r="R134" s="492"/>
      <c r="S134" s="492"/>
      <c r="T134" s="492"/>
      <c r="U134" s="492"/>
      <c r="V134" s="492"/>
      <c r="W134" s="492"/>
      <c r="X134" s="492"/>
      <c r="Y134" s="492"/>
      <c r="Z134" s="492"/>
      <c r="AA134" s="492"/>
      <c r="AB134" s="492"/>
      <c r="AC134" s="492"/>
      <c r="AD134" s="492"/>
      <c r="AE134" s="280"/>
      <c r="AF134" s="355"/>
    </row>
    <row r="135" spans="1:36" s="282" customFormat="1" ht="27.75" customHeight="1">
      <c r="A135" s="159"/>
      <c r="B135" s="325"/>
      <c r="C135" s="469" t="s">
        <v>342</v>
      </c>
      <c r="D135" s="469"/>
      <c r="E135" s="469"/>
      <c r="F135" s="469"/>
      <c r="G135" s="469"/>
      <c r="H135" s="469"/>
      <c r="I135" s="469"/>
      <c r="J135" s="469"/>
      <c r="K135" s="469"/>
      <c r="L135" s="469"/>
      <c r="M135" s="469"/>
      <c r="N135" s="469"/>
      <c r="O135" s="469"/>
      <c r="P135" s="469"/>
      <c r="Q135" s="469"/>
      <c r="R135" s="469"/>
      <c r="S135" s="469"/>
      <c r="T135" s="469"/>
      <c r="U135" s="469"/>
      <c r="V135" s="469"/>
      <c r="W135" s="469"/>
      <c r="X135" s="469"/>
      <c r="Y135" s="469"/>
      <c r="Z135" s="469"/>
      <c r="AA135" s="469"/>
      <c r="AB135" s="469"/>
      <c r="AC135" s="469"/>
      <c r="AD135" s="469"/>
      <c r="AE135" s="280"/>
      <c r="AF135" s="355"/>
    </row>
    <row r="136" spans="1:36" s="282" customFormat="1" ht="15.75" thickBot="1">
      <c r="A136" s="159"/>
      <c r="B136" s="285"/>
      <c r="C136" s="285"/>
      <c r="D136" s="283"/>
      <c r="E136" s="283"/>
      <c r="F136" s="283"/>
      <c r="G136" s="283"/>
      <c r="H136" s="283"/>
      <c r="I136" s="283"/>
      <c r="J136" s="283"/>
      <c r="K136" s="283"/>
      <c r="L136" s="283"/>
      <c r="M136" s="283"/>
      <c r="N136" s="283"/>
      <c r="O136" s="283"/>
      <c r="P136" s="283"/>
      <c r="Q136" s="283"/>
      <c r="R136" s="283"/>
      <c r="S136" s="283"/>
      <c r="T136" s="283"/>
      <c r="U136" s="283"/>
      <c r="V136" s="283"/>
      <c r="W136" s="283"/>
      <c r="X136" s="283"/>
      <c r="Y136" s="283"/>
      <c r="Z136" s="283"/>
      <c r="AA136" s="283"/>
      <c r="AB136" s="283"/>
      <c r="AC136" s="283"/>
      <c r="AD136" s="283"/>
      <c r="AE136" s="280"/>
      <c r="AF136" s="355"/>
      <c r="AG136" s="157">
        <v>280</v>
      </c>
      <c r="AH136" s="157"/>
      <c r="AI136" s="157"/>
      <c r="AJ136" s="157"/>
    </row>
    <row r="137" spans="1:36" s="282" customFormat="1" ht="17.25" customHeight="1">
      <c r="A137" s="159"/>
      <c r="B137" s="523" t="s">
        <v>83</v>
      </c>
      <c r="C137" s="524"/>
      <c r="D137" s="524"/>
      <c r="E137" s="524"/>
      <c r="F137" s="524"/>
      <c r="G137" s="524"/>
      <c r="H137" s="524"/>
      <c r="I137" s="524"/>
      <c r="J137" s="525"/>
      <c r="K137" s="529" t="s">
        <v>125</v>
      </c>
      <c r="L137" s="529"/>
      <c r="M137" s="529"/>
      <c r="N137" s="529"/>
      <c r="O137" s="529"/>
      <c r="P137" s="529"/>
      <c r="Q137" s="529"/>
      <c r="R137" s="529"/>
      <c r="S137" s="529"/>
      <c r="T137" s="529"/>
      <c r="U137" s="529"/>
      <c r="V137" s="529"/>
      <c r="W137" s="529"/>
      <c r="X137" s="529"/>
      <c r="Y137" s="529"/>
      <c r="Z137" s="529"/>
      <c r="AA137" s="529"/>
      <c r="AB137" s="530"/>
      <c r="AC137" s="568" t="s">
        <v>84</v>
      </c>
      <c r="AD137" s="569"/>
      <c r="AE137" s="280"/>
      <c r="AF137" s="355"/>
      <c r="AG137" s="157">
        <f>COUNTBLANK(K139:AD152)</f>
        <v>280</v>
      </c>
      <c r="AH137" s="157"/>
      <c r="AI137" s="157"/>
      <c r="AJ137" s="157"/>
    </row>
    <row r="138" spans="1:36" s="282" customFormat="1" ht="65.25" customHeight="1">
      <c r="A138" s="159"/>
      <c r="B138" s="526"/>
      <c r="C138" s="527"/>
      <c r="D138" s="527"/>
      <c r="E138" s="527"/>
      <c r="F138" s="527"/>
      <c r="G138" s="527"/>
      <c r="H138" s="527"/>
      <c r="I138" s="527"/>
      <c r="J138" s="528"/>
      <c r="K138" s="529" t="s">
        <v>85</v>
      </c>
      <c r="L138" s="529"/>
      <c r="M138" s="565" t="s">
        <v>86</v>
      </c>
      <c r="N138" s="566"/>
      <c r="O138" s="565" t="s">
        <v>87</v>
      </c>
      <c r="P138" s="566"/>
      <c r="Q138" s="565" t="s">
        <v>88</v>
      </c>
      <c r="R138" s="566"/>
      <c r="S138" s="565" t="s">
        <v>89</v>
      </c>
      <c r="T138" s="566"/>
      <c r="U138" s="565" t="s">
        <v>90</v>
      </c>
      <c r="V138" s="566"/>
      <c r="W138" s="565" t="s">
        <v>91</v>
      </c>
      <c r="X138" s="566"/>
      <c r="Y138" s="565" t="s">
        <v>92</v>
      </c>
      <c r="Z138" s="566"/>
      <c r="AA138" s="565" t="s">
        <v>93</v>
      </c>
      <c r="AB138" s="567"/>
      <c r="AC138" s="570"/>
      <c r="AD138" s="571"/>
      <c r="AE138" s="280"/>
      <c r="AF138" s="355"/>
      <c r="AG138" s="369" t="s">
        <v>388</v>
      </c>
      <c r="AH138" s="369" t="s">
        <v>389</v>
      </c>
      <c r="AI138" s="369" t="s">
        <v>390</v>
      </c>
      <c r="AJ138" s="369" t="s">
        <v>391</v>
      </c>
    </row>
    <row r="139" spans="1:36" ht="15">
      <c r="A139" s="169"/>
      <c r="B139" s="308" t="s">
        <v>49</v>
      </c>
      <c r="C139" s="548" t="s">
        <v>126</v>
      </c>
      <c r="D139" s="549"/>
      <c r="E139" s="549"/>
      <c r="F139" s="549"/>
      <c r="G139" s="549"/>
      <c r="H139" s="549"/>
      <c r="I139" s="549"/>
      <c r="J139" s="550"/>
      <c r="K139" s="561"/>
      <c r="L139" s="561"/>
      <c r="M139" s="561"/>
      <c r="N139" s="561"/>
      <c r="O139" s="561"/>
      <c r="P139" s="561"/>
      <c r="Q139" s="561"/>
      <c r="R139" s="561"/>
      <c r="S139" s="561"/>
      <c r="T139" s="561"/>
      <c r="U139" s="561"/>
      <c r="V139" s="561"/>
      <c r="W139" s="561"/>
      <c r="X139" s="561"/>
      <c r="Y139" s="561"/>
      <c r="Z139" s="561"/>
      <c r="AA139" s="561"/>
      <c r="AB139" s="562"/>
      <c r="AC139" s="563"/>
      <c r="AD139" s="564"/>
      <c r="AE139" s="281"/>
      <c r="AG139" s="369">
        <f>COUNTIF(M139:AB139,"NS")</f>
        <v>0</v>
      </c>
      <c r="AH139" s="369">
        <f>SUM(M139:AB139)</f>
        <v>0</v>
      </c>
      <c r="AI139" s="369">
        <f>IF($AG$132=$AG$133,0,IF(OR(AND(K139=0,AG139&gt;0),AND(K139="NS",AH139&gt;0),AND(K139="NS",AG139=0,AH139=0)),1,IF(OR(AND(AG139&gt;=2,AH139&lt;K139),AND(K139="NS",AH139=0,AG139&gt;0),K139=AH139),0,1)))</f>
        <v>0</v>
      </c>
      <c r="AJ139" s="369">
        <f>IF($AG$132=$AG$133,0,IF(OR(AND(AC139="",COUNTBLANK(K139:AB139)=9),AND(AC139="X",COUNTBLANK(K139:AB139)=18)),0,1))</f>
        <v>0</v>
      </c>
    </row>
    <row r="140" spans="1:36" ht="27.75" customHeight="1">
      <c r="A140" s="169"/>
      <c r="B140" s="308" t="s">
        <v>50</v>
      </c>
      <c r="C140" s="548" t="s">
        <v>127</v>
      </c>
      <c r="D140" s="549"/>
      <c r="E140" s="549"/>
      <c r="F140" s="549"/>
      <c r="G140" s="549"/>
      <c r="H140" s="549"/>
      <c r="I140" s="549"/>
      <c r="J140" s="550"/>
      <c r="K140" s="561"/>
      <c r="L140" s="561"/>
      <c r="M140" s="561"/>
      <c r="N140" s="561"/>
      <c r="O140" s="561"/>
      <c r="P140" s="561"/>
      <c r="Q140" s="561"/>
      <c r="R140" s="561"/>
      <c r="S140" s="561"/>
      <c r="T140" s="561"/>
      <c r="U140" s="561"/>
      <c r="V140" s="561"/>
      <c r="W140" s="561"/>
      <c r="X140" s="561"/>
      <c r="Y140" s="561"/>
      <c r="Z140" s="561"/>
      <c r="AA140" s="561"/>
      <c r="AB140" s="562"/>
      <c r="AC140" s="563"/>
      <c r="AD140" s="564"/>
      <c r="AE140" s="281"/>
      <c r="AG140" s="369">
        <f t="shared" ref="AG140:AG152" si="31">COUNTIF(M140:AB140,"NS")</f>
        <v>0</v>
      </c>
      <c r="AH140" s="369">
        <f t="shared" ref="AH140:AH152" si="32">SUM(M140:AB140)</f>
        <v>0</v>
      </c>
      <c r="AI140" s="369">
        <f t="shared" ref="AI140:AI152" si="33">IF($AG$132=$AG$133,0,IF(OR(AND(K140=0,AG140&gt;0),AND(K140="NS",AH140&gt;0),AND(K140="NS",AG140=0,AH140=0)),1,IF(OR(AND(AG140&gt;=2,AH140&lt;K140),AND(K140="NS",AH140=0,AG140&gt;0),K140=AH140),0,1)))</f>
        <v>0</v>
      </c>
      <c r="AJ140" s="369">
        <f t="shared" ref="AJ140:AJ152" si="34">IF($AG$132=$AG$133,0,IF(OR(AND(AC140="",COUNTBLANK(K140:AB140)=9),AND(AC140="X",COUNTBLANK(K140:AB140)=18)),0,1))</f>
        <v>0</v>
      </c>
    </row>
    <row r="141" spans="1:36" ht="15">
      <c r="A141" s="169"/>
      <c r="B141" s="308" t="s">
        <v>51</v>
      </c>
      <c r="C141" s="548" t="s">
        <v>128</v>
      </c>
      <c r="D141" s="549"/>
      <c r="E141" s="549"/>
      <c r="F141" s="549"/>
      <c r="G141" s="549"/>
      <c r="H141" s="549"/>
      <c r="I141" s="549"/>
      <c r="J141" s="550"/>
      <c r="K141" s="561"/>
      <c r="L141" s="561"/>
      <c r="M141" s="561"/>
      <c r="N141" s="561"/>
      <c r="O141" s="561"/>
      <c r="P141" s="561"/>
      <c r="Q141" s="561"/>
      <c r="R141" s="561"/>
      <c r="S141" s="561"/>
      <c r="T141" s="561"/>
      <c r="U141" s="561"/>
      <c r="V141" s="561"/>
      <c r="W141" s="561"/>
      <c r="X141" s="561"/>
      <c r="Y141" s="561"/>
      <c r="Z141" s="561"/>
      <c r="AA141" s="561"/>
      <c r="AB141" s="562"/>
      <c r="AC141" s="563"/>
      <c r="AD141" s="564"/>
      <c r="AE141" s="281"/>
      <c r="AG141" s="369">
        <f t="shared" si="31"/>
        <v>0</v>
      </c>
      <c r="AH141" s="369">
        <f t="shared" si="32"/>
        <v>0</v>
      </c>
      <c r="AI141" s="369">
        <f t="shared" si="33"/>
        <v>0</v>
      </c>
      <c r="AJ141" s="369">
        <f t="shared" si="34"/>
        <v>0</v>
      </c>
    </row>
    <row r="142" spans="1:36" ht="15">
      <c r="A142" s="169"/>
      <c r="B142" s="308" t="s">
        <v>52</v>
      </c>
      <c r="C142" s="548" t="s">
        <v>129</v>
      </c>
      <c r="D142" s="549"/>
      <c r="E142" s="549"/>
      <c r="F142" s="549"/>
      <c r="G142" s="549"/>
      <c r="H142" s="549"/>
      <c r="I142" s="549"/>
      <c r="J142" s="550"/>
      <c r="K142" s="561"/>
      <c r="L142" s="561"/>
      <c r="M142" s="561"/>
      <c r="N142" s="561"/>
      <c r="O142" s="561"/>
      <c r="P142" s="561"/>
      <c r="Q142" s="561"/>
      <c r="R142" s="561"/>
      <c r="S142" s="561"/>
      <c r="T142" s="561"/>
      <c r="U142" s="561"/>
      <c r="V142" s="561"/>
      <c r="W142" s="561"/>
      <c r="X142" s="561"/>
      <c r="Y142" s="561"/>
      <c r="Z142" s="561"/>
      <c r="AA142" s="561"/>
      <c r="AB142" s="562"/>
      <c r="AC142" s="563"/>
      <c r="AD142" s="564"/>
      <c r="AE142" s="281"/>
      <c r="AG142" s="369">
        <f t="shared" si="31"/>
        <v>0</v>
      </c>
      <c r="AH142" s="369">
        <f t="shared" si="32"/>
        <v>0</v>
      </c>
      <c r="AI142" s="369">
        <f t="shared" si="33"/>
        <v>0</v>
      </c>
      <c r="AJ142" s="369">
        <f t="shared" si="34"/>
        <v>0</v>
      </c>
    </row>
    <row r="143" spans="1:36" ht="15">
      <c r="A143" s="169"/>
      <c r="B143" s="308" t="s">
        <v>53</v>
      </c>
      <c r="C143" s="548" t="s">
        <v>130</v>
      </c>
      <c r="D143" s="549"/>
      <c r="E143" s="549"/>
      <c r="F143" s="549"/>
      <c r="G143" s="549"/>
      <c r="H143" s="549"/>
      <c r="I143" s="549"/>
      <c r="J143" s="550"/>
      <c r="K143" s="561"/>
      <c r="L143" s="561"/>
      <c r="M143" s="561"/>
      <c r="N143" s="561"/>
      <c r="O143" s="561"/>
      <c r="P143" s="561"/>
      <c r="Q143" s="561"/>
      <c r="R143" s="561"/>
      <c r="S143" s="561"/>
      <c r="T143" s="561"/>
      <c r="U143" s="561"/>
      <c r="V143" s="561"/>
      <c r="W143" s="561"/>
      <c r="X143" s="561"/>
      <c r="Y143" s="561"/>
      <c r="Z143" s="561"/>
      <c r="AA143" s="561"/>
      <c r="AB143" s="562"/>
      <c r="AC143" s="563"/>
      <c r="AD143" s="564"/>
      <c r="AE143" s="281"/>
      <c r="AG143" s="369">
        <f t="shared" si="31"/>
        <v>0</v>
      </c>
      <c r="AH143" s="369">
        <f t="shared" si="32"/>
        <v>0</v>
      </c>
      <c r="AI143" s="369">
        <f t="shared" si="33"/>
        <v>0</v>
      </c>
      <c r="AJ143" s="369">
        <f t="shared" si="34"/>
        <v>0</v>
      </c>
    </row>
    <row r="144" spans="1:36" ht="15">
      <c r="A144" s="169"/>
      <c r="B144" s="308" t="s">
        <v>54</v>
      </c>
      <c r="C144" s="548" t="s">
        <v>131</v>
      </c>
      <c r="D144" s="549"/>
      <c r="E144" s="549"/>
      <c r="F144" s="549"/>
      <c r="G144" s="549"/>
      <c r="H144" s="549"/>
      <c r="I144" s="549"/>
      <c r="J144" s="550"/>
      <c r="K144" s="561"/>
      <c r="L144" s="561"/>
      <c r="M144" s="561"/>
      <c r="N144" s="561"/>
      <c r="O144" s="561"/>
      <c r="P144" s="561"/>
      <c r="Q144" s="561"/>
      <c r="R144" s="561"/>
      <c r="S144" s="561"/>
      <c r="T144" s="561"/>
      <c r="U144" s="561"/>
      <c r="V144" s="561"/>
      <c r="W144" s="561"/>
      <c r="X144" s="561"/>
      <c r="Y144" s="561"/>
      <c r="Z144" s="561"/>
      <c r="AA144" s="561"/>
      <c r="AB144" s="562"/>
      <c r="AC144" s="563"/>
      <c r="AD144" s="564"/>
      <c r="AE144" s="281"/>
      <c r="AG144" s="369">
        <f t="shared" si="31"/>
        <v>0</v>
      </c>
      <c r="AH144" s="369">
        <f t="shared" si="32"/>
        <v>0</v>
      </c>
      <c r="AI144" s="369">
        <f t="shared" si="33"/>
        <v>0</v>
      </c>
      <c r="AJ144" s="369">
        <f t="shared" si="34"/>
        <v>0</v>
      </c>
    </row>
    <row r="145" spans="1:36" ht="15">
      <c r="A145" s="169"/>
      <c r="B145" s="308" t="s">
        <v>55</v>
      </c>
      <c r="C145" s="548" t="s">
        <v>132</v>
      </c>
      <c r="D145" s="549"/>
      <c r="E145" s="549"/>
      <c r="F145" s="549"/>
      <c r="G145" s="549"/>
      <c r="H145" s="549"/>
      <c r="I145" s="549"/>
      <c r="J145" s="550"/>
      <c r="K145" s="561"/>
      <c r="L145" s="561"/>
      <c r="M145" s="561"/>
      <c r="N145" s="561"/>
      <c r="O145" s="561"/>
      <c r="P145" s="561"/>
      <c r="Q145" s="561"/>
      <c r="R145" s="561"/>
      <c r="S145" s="561"/>
      <c r="T145" s="561"/>
      <c r="U145" s="561"/>
      <c r="V145" s="561"/>
      <c r="W145" s="561"/>
      <c r="X145" s="561"/>
      <c r="Y145" s="561"/>
      <c r="Z145" s="561"/>
      <c r="AA145" s="561"/>
      <c r="AB145" s="562"/>
      <c r="AC145" s="563"/>
      <c r="AD145" s="564"/>
      <c r="AE145" s="281"/>
      <c r="AG145" s="369">
        <f t="shared" si="31"/>
        <v>0</v>
      </c>
      <c r="AH145" s="369">
        <f t="shared" si="32"/>
        <v>0</v>
      </c>
      <c r="AI145" s="369">
        <f t="shared" si="33"/>
        <v>0</v>
      </c>
      <c r="AJ145" s="369">
        <f t="shared" si="34"/>
        <v>0</v>
      </c>
    </row>
    <row r="146" spans="1:36" ht="15">
      <c r="A146" s="169"/>
      <c r="B146" s="308" t="s">
        <v>56</v>
      </c>
      <c r="C146" s="548" t="s">
        <v>133</v>
      </c>
      <c r="D146" s="549"/>
      <c r="E146" s="549"/>
      <c r="F146" s="549"/>
      <c r="G146" s="549"/>
      <c r="H146" s="549"/>
      <c r="I146" s="549"/>
      <c r="J146" s="550"/>
      <c r="K146" s="561"/>
      <c r="L146" s="561"/>
      <c r="M146" s="561"/>
      <c r="N146" s="561"/>
      <c r="O146" s="561"/>
      <c r="P146" s="561"/>
      <c r="Q146" s="561"/>
      <c r="R146" s="561"/>
      <c r="S146" s="561"/>
      <c r="T146" s="561"/>
      <c r="U146" s="561"/>
      <c r="V146" s="561"/>
      <c r="W146" s="561"/>
      <c r="X146" s="561"/>
      <c r="Y146" s="561"/>
      <c r="Z146" s="561"/>
      <c r="AA146" s="561"/>
      <c r="AB146" s="562"/>
      <c r="AC146" s="563"/>
      <c r="AD146" s="564"/>
      <c r="AE146" s="281"/>
      <c r="AG146" s="369">
        <f t="shared" si="31"/>
        <v>0</v>
      </c>
      <c r="AH146" s="369">
        <f t="shared" si="32"/>
        <v>0</v>
      </c>
      <c r="AI146" s="369">
        <f t="shared" si="33"/>
        <v>0</v>
      </c>
      <c r="AJ146" s="369">
        <f t="shared" si="34"/>
        <v>0</v>
      </c>
    </row>
    <row r="147" spans="1:36" ht="39" customHeight="1">
      <c r="A147" s="169"/>
      <c r="B147" s="308" t="s">
        <v>57</v>
      </c>
      <c r="C147" s="548" t="s">
        <v>134</v>
      </c>
      <c r="D147" s="549"/>
      <c r="E147" s="549"/>
      <c r="F147" s="549"/>
      <c r="G147" s="549"/>
      <c r="H147" s="549"/>
      <c r="I147" s="549"/>
      <c r="J147" s="550"/>
      <c r="K147" s="561"/>
      <c r="L147" s="561"/>
      <c r="M147" s="561"/>
      <c r="N147" s="561"/>
      <c r="O147" s="561"/>
      <c r="P147" s="561"/>
      <c r="Q147" s="561"/>
      <c r="R147" s="561"/>
      <c r="S147" s="561"/>
      <c r="T147" s="561"/>
      <c r="U147" s="561"/>
      <c r="V147" s="561"/>
      <c r="W147" s="561"/>
      <c r="X147" s="561"/>
      <c r="Y147" s="561"/>
      <c r="Z147" s="561"/>
      <c r="AA147" s="561"/>
      <c r="AB147" s="562"/>
      <c r="AC147" s="563"/>
      <c r="AD147" s="564"/>
      <c r="AE147" s="281"/>
      <c r="AG147" s="369">
        <f t="shared" si="31"/>
        <v>0</v>
      </c>
      <c r="AH147" s="369">
        <f t="shared" si="32"/>
        <v>0</v>
      </c>
      <c r="AI147" s="369">
        <f t="shared" si="33"/>
        <v>0</v>
      </c>
      <c r="AJ147" s="369">
        <f t="shared" si="34"/>
        <v>0</v>
      </c>
    </row>
    <row r="148" spans="1:36" ht="25.5" customHeight="1">
      <c r="A148" s="169"/>
      <c r="B148" s="308" t="s">
        <v>58</v>
      </c>
      <c r="C148" s="548" t="s">
        <v>135</v>
      </c>
      <c r="D148" s="549"/>
      <c r="E148" s="549"/>
      <c r="F148" s="549"/>
      <c r="G148" s="549"/>
      <c r="H148" s="549"/>
      <c r="I148" s="549"/>
      <c r="J148" s="550"/>
      <c r="K148" s="561"/>
      <c r="L148" s="561"/>
      <c r="M148" s="561"/>
      <c r="N148" s="561"/>
      <c r="O148" s="561"/>
      <c r="P148" s="561"/>
      <c r="Q148" s="561"/>
      <c r="R148" s="561"/>
      <c r="S148" s="561"/>
      <c r="T148" s="561"/>
      <c r="U148" s="561"/>
      <c r="V148" s="561"/>
      <c r="W148" s="561"/>
      <c r="X148" s="561"/>
      <c r="Y148" s="561"/>
      <c r="Z148" s="561"/>
      <c r="AA148" s="561"/>
      <c r="AB148" s="562"/>
      <c r="AC148" s="563"/>
      <c r="AD148" s="564"/>
      <c r="AE148" s="281"/>
      <c r="AG148" s="369">
        <f t="shared" si="31"/>
        <v>0</v>
      </c>
      <c r="AH148" s="369">
        <f t="shared" si="32"/>
        <v>0</v>
      </c>
      <c r="AI148" s="369">
        <f t="shared" si="33"/>
        <v>0</v>
      </c>
      <c r="AJ148" s="369">
        <f t="shared" si="34"/>
        <v>0</v>
      </c>
    </row>
    <row r="149" spans="1:36" ht="15">
      <c r="A149" s="169"/>
      <c r="B149" s="308" t="s">
        <v>59</v>
      </c>
      <c r="C149" s="548" t="s">
        <v>136</v>
      </c>
      <c r="D149" s="549"/>
      <c r="E149" s="549"/>
      <c r="F149" s="549"/>
      <c r="G149" s="549"/>
      <c r="H149" s="549"/>
      <c r="I149" s="549"/>
      <c r="J149" s="550"/>
      <c r="K149" s="561"/>
      <c r="L149" s="561"/>
      <c r="M149" s="561"/>
      <c r="N149" s="561"/>
      <c r="O149" s="561"/>
      <c r="P149" s="561"/>
      <c r="Q149" s="561"/>
      <c r="R149" s="561"/>
      <c r="S149" s="561"/>
      <c r="T149" s="561"/>
      <c r="U149" s="561"/>
      <c r="V149" s="561"/>
      <c r="W149" s="561"/>
      <c r="X149" s="561"/>
      <c r="Y149" s="561"/>
      <c r="Z149" s="561"/>
      <c r="AA149" s="561"/>
      <c r="AB149" s="562"/>
      <c r="AC149" s="563"/>
      <c r="AD149" s="564"/>
      <c r="AE149" s="281"/>
      <c r="AG149" s="369">
        <f t="shared" si="31"/>
        <v>0</v>
      </c>
      <c r="AH149" s="369">
        <f t="shared" si="32"/>
        <v>0</v>
      </c>
      <c r="AI149" s="369">
        <f t="shared" si="33"/>
        <v>0</v>
      </c>
      <c r="AJ149" s="369">
        <f t="shared" si="34"/>
        <v>0</v>
      </c>
    </row>
    <row r="150" spans="1:36" ht="24" customHeight="1">
      <c r="A150" s="169"/>
      <c r="B150" s="308" t="s">
        <v>60</v>
      </c>
      <c r="C150" s="548" t="s">
        <v>137</v>
      </c>
      <c r="D150" s="549"/>
      <c r="E150" s="549"/>
      <c r="F150" s="549"/>
      <c r="G150" s="549"/>
      <c r="H150" s="549"/>
      <c r="I150" s="549"/>
      <c r="J150" s="550"/>
      <c r="K150" s="561"/>
      <c r="L150" s="561"/>
      <c r="M150" s="561"/>
      <c r="N150" s="561"/>
      <c r="O150" s="561"/>
      <c r="P150" s="561"/>
      <c r="Q150" s="561"/>
      <c r="R150" s="561"/>
      <c r="S150" s="561"/>
      <c r="T150" s="561"/>
      <c r="U150" s="561"/>
      <c r="V150" s="561"/>
      <c r="W150" s="561"/>
      <c r="X150" s="561"/>
      <c r="Y150" s="561"/>
      <c r="Z150" s="561"/>
      <c r="AA150" s="561"/>
      <c r="AB150" s="562"/>
      <c r="AC150" s="563"/>
      <c r="AD150" s="564"/>
      <c r="AE150" s="281"/>
      <c r="AG150" s="369">
        <f t="shared" si="31"/>
        <v>0</v>
      </c>
      <c r="AH150" s="369">
        <f t="shared" si="32"/>
        <v>0</v>
      </c>
      <c r="AI150" s="369">
        <f t="shared" si="33"/>
        <v>0</v>
      </c>
      <c r="AJ150" s="369">
        <f t="shared" si="34"/>
        <v>0</v>
      </c>
    </row>
    <row r="151" spans="1:36" ht="24" customHeight="1">
      <c r="A151" s="169"/>
      <c r="B151" s="308" t="s">
        <v>61</v>
      </c>
      <c r="C151" s="548" t="s">
        <v>138</v>
      </c>
      <c r="D151" s="549"/>
      <c r="E151" s="549"/>
      <c r="F151" s="549"/>
      <c r="G151" s="549"/>
      <c r="H151" s="549"/>
      <c r="I151" s="549"/>
      <c r="J151" s="550"/>
      <c r="K151" s="561"/>
      <c r="L151" s="561"/>
      <c r="M151" s="561"/>
      <c r="N151" s="561"/>
      <c r="O151" s="561"/>
      <c r="P151" s="561"/>
      <c r="Q151" s="561"/>
      <c r="R151" s="561"/>
      <c r="S151" s="561"/>
      <c r="T151" s="561"/>
      <c r="U151" s="561"/>
      <c r="V151" s="561"/>
      <c r="W151" s="561"/>
      <c r="X151" s="561"/>
      <c r="Y151" s="561"/>
      <c r="Z151" s="561"/>
      <c r="AA151" s="561"/>
      <c r="AB151" s="562"/>
      <c r="AC151" s="563"/>
      <c r="AD151" s="564"/>
      <c r="AE151" s="281"/>
      <c r="AG151" s="369">
        <f t="shared" si="31"/>
        <v>0</v>
      </c>
      <c r="AH151" s="369">
        <f t="shared" si="32"/>
        <v>0</v>
      </c>
      <c r="AI151" s="369">
        <f t="shared" si="33"/>
        <v>0</v>
      </c>
      <c r="AJ151" s="369">
        <f t="shared" si="34"/>
        <v>0</v>
      </c>
    </row>
    <row r="152" spans="1:36" ht="15.75" thickBot="1">
      <c r="A152" s="169"/>
      <c r="B152" s="308" t="s">
        <v>62</v>
      </c>
      <c r="C152" s="572" t="s">
        <v>139</v>
      </c>
      <c r="D152" s="572"/>
      <c r="E152" s="572"/>
      <c r="F152" s="572"/>
      <c r="G152" s="572"/>
      <c r="H152" s="572"/>
      <c r="I152" s="572"/>
      <c r="J152" s="572"/>
      <c r="K152" s="561"/>
      <c r="L152" s="561"/>
      <c r="M152" s="561"/>
      <c r="N152" s="561"/>
      <c r="O152" s="561"/>
      <c r="P152" s="561"/>
      <c r="Q152" s="561"/>
      <c r="R152" s="561"/>
      <c r="S152" s="561"/>
      <c r="T152" s="561"/>
      <c r="U152" s="561"/>
      <c r="V152" s="561"/>
      <c r="W152" s="561"/>
      <c r="X152" s="561"/>
      <c r="Y152" s="561"/>
      <c r="Z152" s="561"/>
      <c r="AA152" s="561"/>
      <c r="AB152" s="562"/>
      <c r="AC152" s="573"/>
      <c r="AD152" s="574"/>
      <c r="AE152" s="281"/>
      <c r="AG152" s="369">
        <f t="shared" si="31"/>
        <v>0</v>
      </c>
      <c r="AH152" s="369">
        <f t="shared" si="32"/>
        <v>0</v>
      </c>
      <c r="AI152" s="369">
        <f t="shared" si="33"/>
        <v>0</v>
      </c>
      <c r="AJ152" s="369">
        <f t="shared" si="34"/>
        <v>0</v>
      </c>
    </row>
    <row r="153" spans="1:36" ht="15">
      <c r="A153" s="159"/>
      <c r="B153" s="286"/>
      <c r="C153" s="286"/>
      <c r="D153" s="286"/>
      <c r="E153" s="286"/>
      <c r="F153" s="286"/>
      <c r="G153" s="286"/>
      <c r="H153" s="286"/>
      <c r="I153" s="286"/>
      <c r="J153" s="320" t="s">
        <v>345</v>
      </c>
      <c r="K153" s="529">
        <f>IF(AND(SUM(K139:L152)=0,COUNTIF(K139:L152,"NS")&gt;0),"NS",SUM(K139:L152))</f>
        <v>0</v>
      </c>
      <c r="L153" s="529"/>
      <c r="M153" s="529">
        <f>IF(AND(SUM(M139:N152)=0,COUNTIF(M139:N152,"NS")&gt;0),"NS",SUM(M139:N152))</f>
        <v>0</v>
      </c>
      <c r="N153" s="529"/>
      <c r="O153" s="529">
        <f>IF(AND(SUM(O139:P152)=0,COUNTIF(O139:P152,"NS")&gt;0),"NS",SUM(O139:P152))</f>
        <v>0</v>
      </c>
      <c r="P153" s="529"/>
      <c r="Q153" s="529">
        <f>IF(AND(SUM(Q139:R152)=0,COUNTIF(Q139:R152,"NS")&gt;0),"NS",SUM(Q139:R152))</f>
        <v>0</v>
      </c>
      <c r="R153" s="529"/>
      <c r="S153" s="529">
        <f>IF(AND(SUM(S139:T152)=0,COUNTIF(S139:T152,"NS")&gt;0),"NS",SUM(S139:T152))</f>
        <v>0</v>
      </c>
      <c r="T153" s="529"/>
      <c r="U153" s="529">
        <f>IF(AND(SUM(U139:V152)=0,COUNTIF(U139:V152,"NS")&gt;0),"NS",SUM(U139:V152))</f>
        <v>0</v>
      </c>
      <c r="V153" s="529"/>
      <c r="W153" s="529">
        <f>IF(AND(SUM(W139:X152)=0,COUNTIF(W139:X152,"NS")&gt;0),"NS",SUM(W139:X152))</f>
        <v>0</v>
      </c>
      <c r="X153" s="529"/>
      <c r="Y153" s="529">
        <f>IF(AND(SUM(Y139:Z152)=0,COUNTIF(Y139:Z152,"NS")&gt;0),"NS",SUM(Y139:Z152))</f>
        <v>0</v>
      </c>
      <c r="Z153" s="529"/>
      <c r="AA153" s="529">
        <f>IF(AND(SUM(AA139:AB152)=0,COUNTIF(AA139:AB152,"NS")&gt;0),"NS",SUM(AA139:AB152))</f>
        <v>0</v>
      </c>
      <c r="AB153" s="529"/>
      <c r="AC153" s="558"/>
      <c r="AD153" s="558"/>
      <c r="AE153" s="280"/>
      <c r="AG153"/>
      <c r="AH153"/>
      <c r="AI153">
        <f t="shared" ref="AI153:AJ153" si="35">SUM(AI139:AI152)</f>
        <v>0</v>
      </c>
      <c r="AJ153">
        <f t="shared" si="35"/>
        <v>0</v>
      </c>
    </row>
    <row r="154" spans="1:36">
      <c r="A154" s="159"/>
      <c r="B154" s="559" t="str">
        <f>IF(AI153=0,"","ERROR: Las sumas por filas no coinciden con el total")</f>
        <v/>
      </c>
      <c r="C154" s="559"/>
      <c r="D154" s="559"/>
      <c r="E154" s="559"/>
      <c r="F154" s="559"/>
      <c r="G154" s="559"/>
      <c r="H154" s="559"/>
      <c r="I154" s="559"/>
      <c r="J154" s="559"/>
      <c r="K154" s="559"/>
      <c r="L154" s="559"/>
      <c r="M154" s="559"/>
      <c r="N154" s="559"/>
      <c r="O154" s="559"/>
      <c r="P154" s="559"/>
      <c r="Q154" s="559"/>
      <c r="R154" s="559"/>
      <c r="S154" s="559"/>
      <c r="T154" s="559"/>
      <c r="U154" s="559"/>
      <c r="V154" s="559"/>
      <c r="W154" s="559"/>
      <c r="X154" s="559"/>
      <c r="Y154" s="559"/>
      <c r="Z154" s="559"/>
      <c r="AA154" s="559"/>
      <c r="AB154" s="559"/>
      <c r="AC154" s="559"/>
      <c r="AD154" s="559"/>
      <c r="AE154" s="280"/>
    </row>
    <row r="155" spans="1:36">
      <c r="A155" s="159"/>
      <c r="B155" s="560" t="str">
        <f>IF(AJ153=0,"","ERROR: Favor de llenar todas la celdas correspondientes, si no se cuenta con la información registrar NS")</f>
        <v/>
      </c>
      <c r="C155" s="560"/>
      <c r="D155" s="560"/>
      <c r="E155" s="560"/>
      <c r="F155" s="560"/>
      <c r="G155" s="560"/>
      <c r="H155" s="560"/>
      <c r="I155" s="560"/>
      <c r="J155" s="560"/>
      <c r="K155" s="560"/>
      <c r="L155" s="560"/>
      <c r="M155" s="560"/>
      <c r="N155" s="560"/>
      <c r="O155" s="560"/>
      <c r="P155" s="560"/>
      <c r="Q155" s="560"/>
      <c r="R155" s="560"/>
      <c r="S155" s="560"/>
      <c r="T155" s="560"/>
      <c r="U155" s="560"/>
      <c r="V155" s="560"/>
      <c r="W155" s="560"/>
      <c r="X155" s="560"/>
      <c r="Y155" s="560"/>
      <c r="Z155" s="560"/>
      <c r="AA155" s="560"/>
      <c r="AB155" s="560"/>
      <c r="AC155" s="560"/>
      <c r="AD155" s="560"/>
      <c r="AE155" s="280"/>
    </row>
    <row r="156" spans="1:36" ht="15" thickBot="1">
      <c r="A156" s="159"/>
      <c r="B156" s="288"/>
      <c r="C156" s="288"/>
      <c r="D156" s="288"/>
      <c r="E156" s="288"/>
      <c r="F156" s="288"/>
      <c r="G156" s="288"/>
      <c r="H156" s="288"/>
      <c r="I156" s="288"/>
      <c r="J156" s="288"/>
      <c r="K156" s="288"/>
      <c r="L156" s="288"/>
      <c r="M156" s="288"/>
      <c r="N156" s="288"/>
      <c r="O156" s="288"/>
      <c r="P156" s="288"/>
      <c r="Q156" s="288"/>
      <c r="R156" s="288"/>
      <c r="S156" s="288"/>
      <c r="T156" s="288"/>
      <c r="U156" s="288"/>
      <c r="V156" s="288"/>
      <c r="W156" s="288"/>
      <c r="X156" s="288"/>
      <c r="Y156" s="288"/>
      <c r="Z156" s="288"/>
      <c r="AA156" s="288"/>
      <c r="AB156" s="288"/>
      <c r="AC156" s="288"/>
      <c r="AD156" s="288"/>
      <c r="AE156" s="280"/>
    </row>
    <row r="157" spans="1:36" ht="15" thickBot="1">
      <c r="A157" s="170"/>
      <c r="B157" s="485" t="s">
        <v>140</v>
      </c>
      <c r="C157" s="486"/>
      <c r="D157" s="486"/>
      <c r="E157" s="486"/>
      <c r="F157" s="486"/>
      <c r="G157" s="486"/>
      <c r="H157" s="486"/>
      <c r="I157" s="486"/>
      <c r="J157" s="486"/>
      <c r="K157" s="486"/>
      <c r="L157" s="486"/>
      <c r="M157" s="486"/>
      <c r="N157" s="486"/>
      <c r="O157" s="486"/>
      <c r="P157" s="486"/>
      <c r="Q157" s="486"/>
      <c r="R157" s="486"/>
      <c r="S157" s="486"/>
      <c r="T157" s="486"/>
      <c r="U157" s="486"/>
      <c r="V157" s="486"/>
      <c r="W157" s="486"/>
      <c r="X157" s="486"/>
      <c r="Y157" s="486"/>
      <c r="Z157" s="486"/>
      <c r="AA157" s="486"/>
      <c r="AB157" s="486"/>
      <c r="AC157" s="486"/>
      <c r="AD157" s="486"/>
      <c r="AE157" s="280"/>
    </row>
    <row r="158" spans="1:36">
      <c r="A158" s="170"/>
      <c r="B158" s="461" t="s">
        <v>39</v>
      </c>
      <c r="C158" s="462"/>
      <c r="D158" s="462"/>
      <c r="E158" s="462"/>
      <c r="F158" s="462"/>
      <c r="G158" s="462"/>
      <c r="H158" s="462"/>
      <c r="I158" s="462"/>
      <c r="J158" s="462"/>
      <c r="K158" s="462"/>
      <c r="L158" s="462"/>
      <c r="M158" s="462"/>
      <c r="N158" s="462"/>
      <c r="O158" s="462"/>
      <c r="P158" s="462"/>
      <c r="Q158" s="462"/>
      <c r="R158" s="462"/>
      <c r="S158" s="462"/>
      <c r="T158" s="462"/>
      <c r="U158" s="462"/>
      <c r="V158" s="462"/>
      <c r="W158" s="462"/>
      <c r="X158" s="462"/>
      <c r="Y158" s="462"/>
      <c r="Z158" s="462"/>
      <c r="AA158" s="462"/>
      <c r="AB158" s="462"/>
      <c r="AC158" s="462"/>
      <c r="AD158" s="463"/>
      <c r="AE158" s="280"/>
    </row>
    <row r="159" spans="1:36" ht="27" customHeight="1">
      <c r="A159" s="170"/>
      <c r="B159" s="67"/>
      <c r="C159" s="446" t="s">
        <v>271</v>
      </c>
      <c r="D159" s="446"/>
      <c r="E159" s="446"/>
      <c r="F159" s="446"/>
      <c r="G159" s="446"/>
      <c r="H159" s="446"/>
      <c r="I159" s="446"/>
      <c r="J159" s="446"/>
      <c r="K159" s="446"/>
      <c r="L159" s="446"/>
      <c r="M159" s="446"/>
      <c r="N159" s="446"/>
      <c r="O159" s="446"/>
      <c r="P159" s="446"/>
      <c r="Q159" s="446"/>
      <c r="R159" s="446"/>
      <c r="S159" s="446"/>
      <c r="T159" s="446"/>
      <c r="U159" s="446"/>
      <c r="V159" s="446"/>
      <c r="W159" s="446"/>
      <c r="X159" s="446"/>
      <c r="Y159" s="446"/>
      <c r="Z159" s="446"/>
      <c r="AA159" s="446"/>
      <c r="AB159" s="446"/>
      <c r="AC159" s="446"/>
      <c r="AD159" s="447"/>
      <c r="AE159" s="280"/>
    </row>
    <row r="160" spans="1:36" s="282" customFormat="1" ht="29.25" customHeight="1">
      <c r="A160" s="160"/>
      <c r="B160" s="67"/>
      <c r="C160" s="446" t="s">
        <v>290</v>
      </c>
      <c r="D160" s="446"/>
      <c r="E160" s="446"/>
      <c r="F160" s="446"/>
      <c r="G160" s="446"/>
      <c r="H160" s="446"/>
      <c r="I160" s="446"/>
      <c r="J160" s="446"/>
      <c r="K160" s="446"/>
      <c r="L160" s="446"/>
      <c r="M160" s="446"/>
      <c r="N160" s="446"/>
      <c r="O160" s="446"/>
      <c r="P160" s="446"/>
      <c r="Q160" s="446"/>
      <c r="R160" s="446"/>
      <c r="S160" s="446"/>
      <c r="T160" s="446"/>
      <c r="U160" s="446"/>
      <c r="V160" s="446"/>
      <c r="W160" s="446"/>
      <c r="X160" s="446"/>
      <c r="Y160" s="446"/>
      <c r="Z160" s="446"/>
      <c r="AA160" s="446"/>
      <c r="AB160" s="446"/>
      <c r="AC160" s="446"/>
      <c r="AD160" s="447"/>
      <c r="AE160" s="280"/>
      <c r="AF160" s="355"/>
    </row>
    <row r="161" spans="1:32" s="282" customFormat="1" ht="50.25" customHeight="1">
      <c r="A161" s="160"/>
      <c r="B161" s="67"/>
      <c r="C161" s="446" t="s">
        <v>333</v>
      </c>
      <c r="D161" s="446"/>
      <c r="E161" s="446"/>
      <c r="F161" s="446"/>
      <c r="G161" s="446"/>
      <c r="H161" s="446"/>
      <c r="I161" s="446"/>
      <c r="J161" s="446"/>
      <c r="K161" s="446"/>
      <c r="L161" s="446"/>
      <c r="M161" s="446"/>
      <c r="N161" s="446"/>
      <c r="O161" s="446"/>
      <c r="P161" s="446"/>
      <c r="Q161" s="446"/>
      <c r="R161" s="446"/>
      <c r="S161" s="446"/>
      <c r="T161" s="446"/>
      <c r="U161" s="446"/>
      <c r="V161" s="446"/>
      <c r="W161" s="446"/>
      <c r="X161" s="446"/>
      <c r="Y161" s="446"/>
      <c r="Z161" s="446"/>
      <c r="AA161" s="446"/>
      <c r="AB161" s="446"/>
      <c r="AC161" s="446"/>
      <c r="AD161" s="447"/>
      <c r="AE161" s="280"/>
      <c r="AF161" s="355"/>
    </row>
    <row r="162" spans="1:32" s="282" customFormat="1" ht="26.25" customHeight="1">
      <c r="A162" s="160"/>
      <c r="B162" s="67"/>
      <c r="C162" s="446" t="s">
        <v>36</v>
      </c>
      <c r="D162" s="446"/>
      <c r="E162" s="446"/>
      <c r="F162" s="446"/>
      <c r="G162" s="446"/>
      <c r="H162" s="446"/>
      <c r="I162" s="446"/>
      <c r="J162" s="446"/>
      <c r="K162" s="446"/>
      <c r="L162" s="446"/>
      <c r="M162" s="446"/>
      <c r="N162" s="446"/>
      <c r="O162" s="446"/>
      <c r="P162" s="446"/>
      <c r="Q162" s="446"/>
      <c r="R162" s="446"/>
      <c r="S162" s="446"/>
      <c r="T162" s="446"/>
      <c r="U162" s="446"/>
      <c r="V162" s="446"/>
      <c r="W162" s="446"/>
      <c r="X162" s="446"/>
      <c r="Y162" s="446"/>
      <c r="Z162" s="446"/>
      <c r="AA162" s="446"/>
      <c r="AB162" s="446"/>
      <c r="AC162" s="446"/>
      <c r="AD162" s="447"/>
      <c r="AE162" s="280"/>
      <c r="AF162" s="355"/>
    </row>
    <row r="163" spans="1:32" s="282" customFormat="1">
      <c r="A163" s="160"/>
      <c r="B163" s="68"/>
      <c r="C163" s="448" t="s">
        <v>37</v>
      </c>
      <c r="D163" s="448"/>
      <c r="E163" s="448"/>
      <c r="F163" s="448"/>
      <c r="G163" s="448"/>
      <c r="H163" s="448"/>
      <c r="I163" s="448"/>
      <c r="J163" s="448"/>
      <c r="K163" s="448"/>
      <c r="L163" s="448"/>
      <c r="M163" s="448"/>
      <c r="N163" s="448"/>
      <c r="O163" s="448"/>
      <c r="P163" s="448"/>
      <c r="Q163" s="448"/>
      <c r="R163" s="448"/>
      <c r="S163" s="448"/>
      <c r="T163" s="448"/>
      <c r="U163" s="448"/>
      <c r="V163" s="448"/>
      <c r="W163" s="448"/>
      <c r="X163" s="448"/>
      <c r="Y163" s="448"/>
      <c r="Z163" s="448"/>
      <c r="AA163" s="448"/>
      <c r="AB163" s="448"/>
      <c r="AC163" s="448"/>
      <c r="AD163" s="449"/>
      <c r="AE163" s="280"/>
      <c r="AF163" s="355"/>
    </row>
    <row r="164" spans="1:32" s="282" customFormat="1">
      <c r="A164" s="64"/>
      <c r="B164" s="601" t="s">
        <v>79</v>
      </c>
      <c r="C164" s="602"/>
      <c r="D164" s="602"/>
      <c r="E164" s="602"/>
      <c r="F164" s="602"/>
      <c r="G164" s="602"/>
      <c r="H164" s="602"/>
      <c r="I164" s="602"/>
      <c r="J164" s="602"/>
      <c r="K164" s="602"/>
      <c r="L164" s="602"/>
      <c r="M164" s="602"/>
      <c r="N164" s="602"/>
      <c r="O164" s="602"/>
      <c r="P164" s="602"/>
      <c r="Q164" s="602"/>
      <c r="R164" s="602"/>
      <c r="S164" s="602"/>
      <c r="T164" s="602"/>
      <c r="U164" s="602"/>
      <c r="V164" s="602"/>
      <c r="W164" s="602"/>
      <c r="X164" s="602"/>
      <c r="Y164" s="602"/>
      <c r="Z164" s="602"/>
      <c r="AA164" s="602"/>
      <c r="AB164" s="602"/>
      <c r="AC164" s="602"/>
      <c r="AD164" s="603"/>
      <c r="AE164" s="280"/>
      <c r="AF164" s="355"/>
    </row>
    <row r="165" spans="1:32" s="282" customFormat="1" ht="72" customHeight="1">
      <c r="A165" s="64"/>
      <c r="B165" s="73"/>
      <c r="C165" s="490" t="s">
        <v>346</v>
      </c>
      <c r="D165" s="490"/>
      <c r="E165" s="490"/>
      <c r="F165" s="490"/>
      <c r="G165" s="490"/>
      <c r="H165" s="490"/>
      <c r="I165" s="490"/>
      <c r="J165" s="490"/>
      <c r="K165" s="490"/>
      <c r="L165" s="490"/>
      <c r="M165" s="490"/>
      <c r="N165" s="490"/>
      <c r="O165" s="490"/>
      <c r="P165" s="490"/>
      <c r="Q165" s="490"/>
      <c r="R165" s="490"/>
      <c r="S165" s="490"/>
      <c r="T165" s="490"/>
      <c r="U165" s="490"/>
      <c r="V165" s="490"/>
      <c r="W165" s="490"/>
      <c r="X165" s="490"/>
      <c r="Y165" s="490"/>
      <c r="Z165" s="490"/>
      <c r="AA165" s="490"/>
      <c r="AB165" s="490"/>
      <c r="AC165" s="490"/>
      <c r="AD165" s="491"/>
      <c r="AE165" s="280"/>
      <c r="AF165" s="355"/>
    </row>
    <row r="166" spans="1:32" s="282" customFormat="1">
      <c r="A166" s="189"/>
      <c r="B166" s="190"/>
      <c r="C166" s="191"/>
      <c r="D166" s="191"/>
      <c r="E166" s="191"/>
      <c r="F166" s="191"/>
      <c r="G166" s="191"/>
      <c r="H166" s="191"/>
      <c r="I166" s="191"/>
      <c r="J166" s="191"/>
      <c r="K166" s="191"/>
      <c r="L166" s="191"/>
      <c r="M166" s="191"/>
      <c r="N166" s="191"/>
      <c r="O166" s="191"/>
      <c r="P166" s="191"/>
      <c r="Q166" s="191"/>
      <c r="R166" s="194"/>
      <c r="S166" s="194"/>
      <c r="T166" s="194"/>
      <c r="U166" s="194"/>
      <c r="V166" s="194"/>
      <c r="W166" s="194"/>
      <c r="X166" s="194"/>
      <c r="Y166" s="194"/>
      <c r="Z166" s="194"/>
      <c r="AA166" s="194"/>
      <c r="AB166" s="194"/>
      <c r="AC166" s="194"/>
      <c r="AD166" s="194"/>
      <c r="AE166" s="280"/>
      <c r="AF166" s="355"/>
    </row>
    <row r="167" spans="1:32" s="282" customFormat="1" ht="33.75" customHeight="1">
      <c r="A167" s="77" t="s">
        <v>141</v>
      </c>
      <c r="B167" s="483" t="s">
        <v>359</v>
      </c>
      <c r="C167" s="483"/>
      <c r="D167" s="483"/>
      <c r="E167" s="483"/>
      <c r="F167" s="483"/>
      <c r="G167" s="483"/>
      <c r="H167" s="483"/>
      <c r="I167" s="483"/>
      <c r="J167" s="483"/>
      <c r="K167" s="483"/>
      <c r="L167" s="483"/>
      <c r="M167" s="483"/>
      <c r="N167" s="483"/>
      <c r="O167" s="483"/>
      <c r="P167" s="483"/>
      <c r="Q167" s="483"/>
      <c r="R167" s="483"/>
      <c r="S167" s="483"/>
      <c r="T167" s="483"/>
      <c r="U167" s="483"/>
      <c r="V167" s="483"/>
      <c r="W167" s="483"/>
      <c r="X167" s="483"/>
      <c r="Y167" s="483"/>
      <c r="Z167" s="483"/>
      <c r="AA167" s="483"/>
      <c r="AB167" s="483"/>
      <c r="AC167" s="483"/>
      <c r="AD167" s="483"/>
      <c r="AE167" s="280"/>
      <c r="AF167" s="355"/>
    </row>
    <row r="168" spans="1:32" s="282" customFormat="1">
      <c r="A168" s="159"/>
      <c r="B168" s="197"/>
      <c r="C168" s="581" t="s">
        <v>142</v>
      </c>
      <c r="D168" s="581"/>
      <c r="E168" s="581"/>
      <c r="F168" s="581"/>
      <c r="G168" s="581"/>
      <c r="H168" s="581"/>
      <c r="I168" s="581"/>
      <c r="J168" s="581"/>
      <c r="K168" s="581"/>
      <c r="L168" s="581"/>
      <c r="M168" s="581"/>
      <c r="N168" s="581"/>
      <c r="O168" s="581"/>
      <c r="P168" s="581"/>
      <c r="Q168" s="581"/>
      <c r="R168" s="581"/>
      <c r="S168" s="581"/>
      <c r="T168" s="581"/>
      <c r="U168" s="581"/>
      <c r="V168" s="581"/>
      <c r="W168" s="581"/>
      <c r="X168" s="581"/>
      <c r="Y168" s="581"/>
      <c r="Z168" s="581"/>
      <c r="AA168" s="581"/>
      <c r="AB168" s="581"/>
      <c r="AC168" s="581"/>
      <c r="AD168" s="581"/>
      <c r="AE168" s="280"/>
      <c r="AF168" s="355"/>
    </row>
    <row r="169" spans="1:32" s="282" customFormat="1" ht="15" thickBot="1">
      <c r="A169" s="159"/>
      <c r="B169" s="171"/>
      <c r="C169" s="162"/>
      <c r="D169" s="162"/>
      <c r="E169" s="162"/>
      <c r="F169" s="162"/>
      <c r="G169" s="162"/>
      <c r="H169" s="162"/>
      <c r="I169" s="162"/>
      <c r="J169" s="162"/>
      <c r="K169" s="162"/>
      <c r="L169" s="162"/>
      <c r="M169" s="162"/>
      <c r="N169" s="162"/>
      <c r="O169" s="172"/>
      <c r="P169" s="172"/>
      <c r="Q169" s="172"/>
      <c r="R169" s="172"/>
      <c r="S169" s="172"/>
      <c r="T169" s="172"/>
      <c r="U169" s="172"/>
      <c r="V169" s="172"/>
      <c r="W169" s="162"/>
      <c r="X169" s="172"/>
      <c r="Y169" s="172"/>
      <c r="Z169" s="172"/>
      <c r="AA169" s="172"/>
      <c r="AB169" s="172"/>
      <c r="AC169" s="172"/>
      <c r="AD169" s="172"/>
      <c r="AE169" s="280"/>
      <c r="AF169" s="355"/>
    </row>
    <row r="170" spans="1:32" s="282" customFormat="1" ht="15" thickBot="1">
      <c r="A170" s="173"/>
      <c r="B170" s="74"/>
      <c r="C170" s="162" t="s">
        <v>143</v>
      </c>
      <c r="D170" s="162"/>
      <c r="E170" s="285"/>
      <c r="F170" s="285"/>
      <c r="G170" s="74"/>
      <c r="H170" s="40" t="s">
        <v>144</v>
      </c>
      <c r="I170" s="285"/>
      <c r="J170" s="162"/>
      <c r="K170" s="285"/>
      <c r="L170" s="174"/>
      <c r="M170" s="174"/>
      <c r="N170" s="285"/>
      <c r="O170" s="285"/>
      <c r="P170" s="74"/>
      <c r="Q170" s="40" t="s">
        <v>145</v>
      </c>
      <c r="R170" s="174"/>
      <c r="S170" s="174"/>
      <c r="T170" s="162"/>
      <c r="U170" s="174"/>
      <c r="V170" s="174"/>
      <c r="W170" s="174"/>
      <c r="X170" s="174"/>
      <c r="Y170" s="174"/>
      <c r="Z170" s="174"/>
      <c r="AA170" s="174"/>
      <c r="AB170" s="174"/>
      <c r="AC170" s="174"/>
      <c r="AD170" s="174"/>
      <c r="AE170" s="280"/>
      <c r="AF170" s="355"/>
    </row>
    <row r="171" spans="1:32" s="282" customFormat="1">
      <c r="A171" s="173"/>
      <c r="B171" s="559" t="str">
        <f>IF(COUNTIF(B170:P170,"X")&gt;1,"ERROR: Seleccionar sólo un código","")</f>
        <v/>
      </c>
      <c r="C171" s="559"/>
      <c r="D171" s="559"/>
      <c r="E171" s="559"/>
      <c r="F171" s="559"/>
      <c r="G171" s="559"/>
      <c r="H171" s="559"/>
      <c r="I171" s="559"/>
      <c r="J171" s="559"/>
      <c r="K171" s="559"/>
      <c r="L171" s="559"/>
      <c r="M171" s="559"/>
      <c r="N171" s="559"/>
      <c r="O171" s="559"/>
      <c r="P171" s="559"/>
      <c r="Q171" s="559"/>
      <c r="R171" s="559"/>
      <c r="S171" s="559"/>
      <c r="T171" s="559"/>
      <c r="U171" s="559"/>
      <c r="V171" s="559"/>
      <c r="W171" s="559"/>
      <c r="X171" s="559"/>
      <c r="Y171" s="559"/>
      <c r="Z171" s="559"/>
      <c r="AA171" s="559"/>
      <c r="AB171" s="559"/>
      <c r="AC171" s="559"/>
      <c r="AD171" s="559"/>
      <c r="AE171" s="280"/>
      <c r="AF171" s="355"/>
    </row>
    <row r="172" spans="1:32" s="282" customFormat="1" ht="6" customHeight="1">
      <c r="A172" s="173"/>
      <c r="B172" s="195"/>
      <c r="C172" s="195"/>
      <c r="D172" s="195"/>
      <c r="E172" s="195"/>
      <c r="F172" s="195"/>
      <c r="G172" s="195"/>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280"/>
      <c r="AF172" s="355"/>
    </row>
    <row r="173" spans="1:32" s="282" customFormat="1" ht="6" customHeight="1">
      <c r="A173" s="173"/>
      <c r="B173" s="175"/>
      <c r="C173" s="162"/>
      <c r="D173" s="162"/>
      <c r="E173" s="285"/>
      <c r="F173" s="285"/>
      <c r="G173" s="175"/>
      <c r="H173" s="40"/>
      <c r="I173" s="285"/>
      <c r="J173" s="162"/>
      <c r="K173" s="285"/>
      <c r="L173" s="174"/>
      <c r="M173" s="174"/>
      <c r="N173" s="285"/>
      <c r="O173" s="285"/>
      <c r="P173" s="175"/>
      <c r="Q173" s="40"/>
      <c r="R173" s="174"/>
      <c r="S173" s="174"/>
      <c r="T173" s="162"/>
      <c r="U173" s="174"/>
      <c r="V173" s="174"/>
      <c r="W173" s="174"/>
      <c r="X173" s="174"/>
      <c r="Y173" s="174"/>
      <c r="Z173" s="174"/>
      <c r="AA173" s="174"/>
      <c r="AB173" s="174"/>
      <c r="AC173" s="174"/>
      <c r="AD173" s="174"/>
      <c r="AE173" s="280"/>
      <c r="AF173" s="355"/>
    </row>
    <row r="174" spans="1:32" s="282" customFormat="1" ht="55.5" customHeight="1">
      <c r="A174" s="176" t="s">
        <v>146</v>
      </c>
      <c r="B174" s="492" t="s">
        <v>351</v>
      </c>
      <c r="C174" s="492"/>
      <c r="D174" s="492"/>
      <c r="E174" s="492"/>
      <c r="F174" s="492"/>
      <c r="G174" s="492"/>
      <c r="H174" s="492"/>
      <c r="I174" s="492"/>
      <c r="J174" s="492"/>
      <c r="K174" s="492"/>
      <c r="L174" s="492"/>
      <c r="M174" s="492"/>
      <c r="N174" s="492"/>
      <c r="O174" s="492"/>
      <c r="P174" s="492"/>
      <c r="Q174" s="492"/>
      <c r="R174" s="492"/>
      <c r="S174" s="492"/>
      <c r="T174" s="492"/>
      <c r="U174" s="492"/>
      <c r="V174" s="492"/>
      <c r="W174" s="492"/>
      <c r="X174" s="492"/>
      <c r="Y174" s="492"/>
      <c r="Z174" s="492"/>
      <c r="AA174" s="492"/>
      <c r="AB174" s="492"/>
      <c r="AC174" s="492"/>
      <c r="AD174" s="492"/>
      <c r="AE174" s="280"/>
      <c r="AF174" s="355"/>
    </row>
    <row r="175" spans="1:32" s="282" customFormat="1" ht="36.75" customHeight="1">
      <c r="A175" s="176"/>
      <c r="B175" s="325"/>
      <c r="C175" s="469" t="s">
        <v>362</v>
      </c>
      <c r="D175" s="469"/>
      <c r="E175" s="469"/>
      <c r="F175" s="469"/>
      <c r="G175" s="469"/>
      <c r="H175" s="469"/>
      <c r="I175" s="469"/>
      <c r="J175" s="469"/>
      <c r="K175" s="469"/>
      <c r="L175" s="469"/>
      <c r="M175" s="469"/>
      <c r="N175" s="469"/>
      <c r="O175" s="469"/>
      <c r="P175" s="469"/>
      <c r="Q175" s="469"/>
      <c r="R175" s="469"/>
      <c r="S175" s="469"/>
      <c r="T175" s="469"/>
      <c r="U175" s="469"/>
      <c r="V175" s="469"/>
      <c r="W175" s="469"/>
      <c r="X175" s="469"/>
      <c r="Y175" s="469"/>
      <c r="Z175" s="469"/>
      <c r="AA175" s="469"/>
      <c r="AB175" s="469"/>
      <c r="AC175" s="469"/>
      <c r="AD175" s="469"/>
      <c r="AE175" s="280"/>
      <c r="AF175" s="355"/>
    </row>
    <row r="176" spans="1:32" s="282" customFormat="1" ht="25.5" customHeight="1">
      <c r="A176" s="176"/>
      <c r="B176" s="325"/>
      <c r="C176" s="581" t="s">
        <v>347</v>
      </c>
      <c r="D176" s="581"/>
      <c r="E176" s="581"/>
      <c r="F176" s="581"/>
      <c r="G176" s="581"/>
      <c r="H176" s="581"/>
      <c r="I176" s="581"/>
      <c r="J176" s="581"/>
      <c r="K176" s="581"/>
      <c r="L176" s="581"/>
      <c r="M176" s="581"/>
      <c r="N176" s="581"/>
      <c r="O176" s="581"/>
      <c r="P176" s="581"/>
      <c r="Q176" s="581"/>
      <c r="R176" s="581"/>
      <c r="S176" s="581"/>
      <c r="T176" s="581"/>
      <c r="U176" s="581"/>
      <c r="V176" s="581"/>
      <c r="W176" s="581"/>
      <c r="X176" s="581"/>
      <c r="Y176" s="581"/>
      <c r="Z176" s="581"/>
      <c r="AA176" s="581"/>
      <c r="AB176" s="581"/>
      <c r="AC176" s="581"/>
      <c r="AD176" s="581"/>
      <c r="AE176" s="280"/>
      <c r="AF176" s="355"/>
    </row>
    <row r="177" spans="1:39" s="282" customFormat="1" ht="25.5" customHeight="1">
      <c r="A177" s="159"/>
      <c r="B177" s="171"/>
      <c r="C177" s="582" t="s">
        <v>348</v>
      </c>
      <c r="D177" s="582"/>
      <c r="E177" s="582"/>
      <c r="F177" s="582"/>
      <c r="G177" s="582"/>
      <c r="H177" s="582"/>
      <c r="I177" s="582"/>
      <c r="J177" s="582"/>
      <c r="K177" s="582"/>
      <c r="L177" s="582"/>
      <c r="M177" s="582"/>
      <c r="N177" s="582"/>
      <c r="O177" s="582"/>
      <c r="P177" s="582"/>
      <c r="Q177" s="582"/>
      <c r="R177" s="582"/>
      <c r="S177" s="582"/>
      <c r="T177" s="582"/>
      <c r="U177" s="582"/>
      <c r="V177" s="582"/>
      <c r="W177" s="582"/>
      <c r="X177" s="582"/>
      <c r="Y177" s="582"/>
      <c r="Z177" s="582"/>
      <c r="AA177" s="582"/>
      <c r="AB177" s="582"/>
      <c r="AC177" s="582"/>
      <c r="AD177" s="582"/>
      <c r="AE177" s="280"/>
      <c r="AF177" s="355"/>
    </row>
    <row r="178" spans="1:39" s="282" customFormat="1">
      <c r="A178" s="159"/>
      <c r="B178" s="290"/>
      <c r="C178" s="290"/>
      <c r="D178" s="290"/>
      <c r="E178" s="290"/>
      <c r="F178" s="290"/>
      <c r="G178" s="290"/>
      <c r="H178" s="290"/>
      <c r="I178" s="290"/>
      <c r="J178" s="290"/>
      <c r="K178" s="290"/>
      <c r="L178" s="290"/>
      <c r="M178" s="290"/>
      <c r="N178" s="290"/>
      <c r="O178" s="290"/>
      <c r="P178" s="290"/>
      <c r="Q178" s="290"/>
      <c r="R178" s="290"/>
      <c r="S178" s="290"/>
      <c r="T178" s="290"/>
      <c r="U178" s="290"/>
      <c r="V178" s="290"/>
      <c r="W178" s="290"/>
      <c r="X178" s="290"/>
      <c r="Y178" s="290"/>
      <c r="Z178" s="290"/>
      <c r="AA178" s="290"/>
      <c r="AB178" s="290"/>
      <c r="AC178" s="290"/>
      <c r="AD178" s="290"/>
      <c r="AE178" s="280"/>
      <c r="AF178" s="355"/>
    </row>
    <row r="179" spans="1:39" s="282" customFormat="1" ht="27.75" customHeight="1">
      <c r="A179" s="287"/>
      <c r="B179" s="583" t="s">
        <v>30</v>
      </c>
      <c r="C179" s="586" t="s">
        <v>272</v>
      </c>
      <c r="D179" s="586"/>
      <c r="E179" s="586"/>
      <c r="F179" s="586"/>
      <c r="G179" s="586"/>
      <c r="H179" s="470" t="s">
        <v>273</v>
      </c>
      <c r="I179" s="471"/>
      <c r="J179" s="471"/>
      <c r="K179" s="587"/>
      <c r="L179" s="591" t="s">
        <v>147</v>
      </c>
      <c r="M179" s="592"/>
      <c r="N179" s="592"/>
      <c r="O179" s="592"/>
      <c r="P179" s="592"/>
      <c r="Q179" s="592"/>
      <c r="R179" s="592"/>
      <c r="S179" s="592"/>
      <c r="T179" s="592"/>
      <c r="U179" s="592"/>
      <c r="V179" s="592"/>
      <c r="W179" s="592"/>
      <c r="X179" s="592"/>
      <c r="Y179" s="592"/>
      <c r="Z179" s="592"/>
      <c r="AA179" s="592"/>
      <c r="AB179" s="592"/>
      <c r="AC179" s="592"/>
      <c r="AD179" s="593"/>
      <c r="AE179" s="280"/>
      <c r="AF179" s="355"/>
      <c r="AG179" s="157">
        <v>280</v>
      </c>
      <c r="AH179" s="157"/>
      <c r="AI179" s="157"/>
      <c r="AJ179" s="157"/>
      <c r="AK179"/>
      <c r="AL179" s="157"/>
      <c r="AM179" s="157"/>
    </row>
    <row r="180" spans="1:39" s="282" customFormat="1" ht="36.75" customHeight="1">
      <c r="A180" s="287"/>
      <c r="B180" s="584"/>
      <c r="C180" s="586"/>
      <c r="D180" s="586"/>
      <c r="E180" s="586"/>
      <c r="F180" s="586"/>
      <c r="G180" s="586"/>
      <c r="H180" s="588"/>
      <c r="I180" s="511"/>
      <c r="J180" s="511"/>
      <c r="K180" s="589"/>
      <c r="L180" s="594" t="s">
        <v>274</v>
      </c>
      <c r="M180" s="595"/>
      <c r="N180" s="595"/>
      <c r="O180" s="595"/>
      <c r="P180" s="595"/>
      <c r="Q180" s="595"/>
      <c r="R180" s="595"/>
      <c r="S180" s="595"/>
      <c r="T180" s="595"/>
      <c r="U180" s="595"/>
      <c r="V180" s="595"/>
      <c r="W180" s="595"/>
      <c r="X180" s="595"/>
      <c r="Y180" s="595"/>
      <c r="Z180" s="479"/>
      <c r="AA180" s="498" t="s">
        <v>275</v>
      </c>
      <c r="AB180" s="596"/>
      <c r="AC180" s="596"/>
      <c r="AD180" s="597"/>
      <c r="AE180" s="280"/>
      <c r="AF180" s="355"/>
      <c r="AG180" s="157">
        <f>COUNTBLANK(C182:AD191)</f>
        <v>280</v>
      </c>
      <c r="AH180" s="157"/>
      <c r="AI180" s="157"/>
      <c r="AJ180" s="157"/>
      <c r="AK180"/>
      <c r="AL180" s="157"/>
      <c r="AM180" s="157"/>
    </row>
    <row r="181" spans="1:39" s="282" customFormat="1" ht="27.75" customHeight="1">
      <c r="A181" s="173"/>
      <c r="B181" s="585"/>
      <c r="C181" s="586"/>
      <c r="D181" s="586"/>
      <c r="E181" s="586"/>
      <c r="F181" s="586"/>
      <c r="G181" s="586"/>
      <c r="H181" s="472"/>
      <c r="I181" s="473"/>
      <c r="J181" s="473"/>
      <c r="K181" s="590"/>
      <c r="L181" s="177" t="s">
        <v>49</v>
      </c>
      <c r="M181" s="177" t="s">
        <v>50</v>
      </c>
      <c r="N181" s="177" t="s">
        <v>51</v>
      </c>
      <c r="O181" s="177" t="s">
        <v>52</v>
      </c>
      <c r="P181" s="177" t="s">
        <v>53</v>
      </c>
      <c r="Q181" s="177" t="s">
        <v>54</v>
      </c>
      <c r="R181" s="177" t="s">
        <v>55</v>
      </c>
      <c r="S181" s="177" t="s">
        <v>56</v>
      </c>
      <c r="T181" s="177" t="s">
        <v>57</v>
      </c>
      <c r="U181" s="177" t="s">
        <v>58</v>
      </c>
      <c r="V181" s="177" t="s">
        <v>59</v>
      </c>
      <c r="W181" s="177" t="s">
        <v>60</v>
      </c>
      <c r="X181" s="177" t="s">
        <v>61</v>
      </c>
      <c r="Y181" s="177" t="s">
        <v>62</v>
      </c>
      <c r="Z181" s="177" t="s">
        <v>148</v>
      </c>
      <c r="AA181" s="598"/>
      <c r="AB181" s="599"/>
      <c r="AC181" s="599"/>
      <c r="AD181" s="600"/>
      <c r="AE181" s="280"/>
      <c r="AF181" s="355"/>
      <c r="AG181" t="s">
        <v>380</v>
      </c>
      <c r="AH181" t="s">
        <v>386</v>
      </c>
      <c r="AI181" s="157" t="s">
        <v>388</v>
      </c>
      <c r="AJ181" s="370" t="s">
        <v>392</v>
      </c>
      <c r="AK181"/>
      <c r="AL181" s="157"/>
      <c r="AM181" s="157"/>
    </row>
    <row r="182" spans="1:39" s="282" customFormat="1" ht="15">
      <c r="A182" s="173"/>
      <c r="B182" s="141" t="s">
        <v>49</v>
      </c>
      <c r="C182" s="575"/>
      <c r="D182" s="575"/>
      <c r="E182" s="575"/>
      <c r="F182" s="575"/>
      <c r="G182" s="575"/>
      <c r="H182" s="576"/>
      <c r="I182" s="577"/>
      <c r="J182" s="577"/>
      <c r="K182" s="578"/>
      <c r="L182" s="347"/>
      <c r="M182" s="347"/>
      <c r="N182" s="347"/>
      <c r="O182" s="347"/>
      <c r="P182" s="347"/>
      <c r="Q182" s="347"/>
      <c r="R182" s="347"/>
      <c r="S182" s="347"/>
      <c r="T182" s="347"/>
      <c r="U182" s="347"/>
      <c r="V182" s="347"/>
      <c r="W182" s="347"/>
      <c r="X182" s="347"/>
      <c r="Y182" s="347"/>
      <c r="Z182" s="333"/>
      <c r="AA182" s="562"/>
      <c r="AB182" s="579"/>
      <c r="AC182" s="579"/>
      <c r="AD182" s="580"/>
      <c r="AE182" s="280"/>
      <c r="AF182" s="355"/>
      <c r="AG182" s="358">
        <f>COUNTBLANK(C182:AD182)</f>
        <v>28</v>
      </c>
      <c r="AH182" s="358">
        <f>IF(AG182=28,0,IF(AND(AG182&lt;=24,COUNTBLANK(C182)=0,COUNTBLANK(H182)=0,COUNTIF(L182:Z182,"X")&lt;=14,AA182&gt;=COUNTIF(L182:Z182,"X")),0,1))</f>
        <v>0</v>
      </c>
      <c r="AI182" s="369">
        <f>IF(OR($AG$179=$AG$180,COUNTBLANK(C182:AD182)=28),0,IF(AND(COUNTIF(L182:Y182,"X")&gt;0,Z182="X"),1,0))</f>
        <v>0</v>
      </c>
      <c r="AJ182" s="369"/>
      <c r="AK182"/>
      <c r="AL182" s="157"/>
      <c r="AM182" s="157"/>
    </row>
    <row r="183" spans="1:39" s="282" customFormat="1" ht="15">
      <c r="A183" s="173"/>
      <c r="B183" s="141" t="s">
        <v>50</v>
      </c>
      <c r="C183" s="576"/>
      <c r="D183" s="577"/>
      <c r="E183" s="577"/>
      <c r="F183" s="577"/>
      <c r="G183" s="578"/>
      <c r="H183" s="576"/>
      <c r="I183" s="577"/>
      <c r="J183" s="577"/>
      <c r="K183" s="578"/>
      <c r="L183" s="333"/>
      <c r="M183" s="333"/>
      <c r="N183" s="333"/>
      <c r="O183" s="333"/>
      <c r="P183" s="333"/>
      <c r="Q183" s="333"/>
      <c r="R183" s="333"/>
      <c r="S183" s="333"/>
      <c r="T183" s="333"/>
      <c r="U183" s="333"/>
      <c r="V183" s="333"/>
      <c r="W183" s="333"/>
      <c r="X183" s="333"/>
      <c r="Y183" s="333"/>
      <c r="Z183" s="333"/>
      <c r="AA183" s="562"/>
      <c r="AB183" s="579"/>
      <c r="AC183" s="579"/>
      <c r="AD183" s="580"/>
      <c r="AE183" s="280"/>
      <c r="AF183" s="355"/>
      <c r="AG183" s="358">
        <f t="shared" ref="AG183:AG191" si="36">COUNTBLANK(C183:AD183)</f>
        <v>28</v>
      </c>
      <c r="AH183" s="358">
        <f t="shared" ref="AH183:AH191" si="37">IF(AG183=28,0,IF(AND(AG183&lt;=24,COUNTBLANK(C183)=0,COUNTBLANK(H183)=0,COUNTIF(L183:Z183,"X")&lt;=14,AA183&gt;=COUNTIF(L183:Z183,"X")),0,1))</f>
        <v>0</v>
      </c>
      <c r="AI183" s="369">
        <f t="shared" ref="AI183:AI191" si="38">IF(OR($AG$179=$AG$180,COUNTBLANK(C183:AD183)=28),0,IF(AND(COUNTIF(L183:Y183,"X")&gt;0,Z183="X"),1,0))</f>
        <v>0</v>
      </c>
      <c r="AJ183" s="365">
        <f>IF(AND(C182="",COUNTA(C183:$G$191)&gt;0),1,0)</f>
        <v>0</v>
      </c>
      <c r="AK183"/>
      <c r="AL183" s="157"/>
      <c r="AM183" s="157"/>
    </row>
    <row r="184" spans="1:39" s="282" customFormat="1" ht="15">
      <c r="A184" s="173"/>
      <c r="B184" s="141" t="s">
        <v>51</v>
      </c>
      <c r="C184" s="576"/>
      <c r="D184" s="577"/>
      <c r="E184" s="577"/>
      <c r="F184" s="577"/>
      <c r="G184" s="578"/>
      <c r="H184" s="576"/>
      <c r="I184" s="577"/>
      <c r="J184" s="577"/>
      <c r="K184" s="578"/>
      <c r="L184" s="333"/>
      <c r="M184" s="333"/>
      <c r="N184" s="333"/>
      <c r="O184" s="333"/>
      <c r="P184" s="333"/>
      <c r="Q184" s="333"/>
      <c r="R184" s="333"/>
      <c r="S184" s="333"/>
      <c r="T184" s="333"/>
      <c r="U184" s="333"/>
      <c r="V184" s="333"/>
      <c r="W184" s="333"/>
      <c r="X184" s="333"/>
      <c r="Y184" s="333"/>
      <c r="Z184" s="333"/>
      <c r="AA184" s="562"/>
      <c r="AB184" s="579"/>
      <c r="AC184" s="579"/>
      <c r="AD184" s="580"/>
      <c r="AE184" s="280"/>
      <c r="AF184" s="355"/>
      <c r="AG184" s="358">
        <f t="shared" si="36"/>
        <v>28</v>
      </c>
      <c r="AH184" s="358">
        <f t="shared" si="37"/>
        <v>0</v>
      </c>
      <c r="AI184" s="369">
        <f t="shared" si="38"/>
        <v>0</v>
      </c>
      <c r="AJ184" s="365">
        <f>IF(AND(C183="",COUNTA(C184:$G$191)&gt;0),1,0)</f>
        <v>0</v>
      </c>
      <c r="AK184"/>
      <c r="AL184" s="157"/>
      <c r="AM184" s="157"/>
    </row>
    <row r="185" spans="1:39" s="282" customFormat="1" ht="15">
      <c r="A185" s="173"/>
      <c r="B185" s="141" t="s">
        <v>52</v>
      </c>
      <c r="C185" s="576"/>
      <c r="D185" s="577"/>
      <c r="E185" s="577"/>
      <c r="F185" s="577"/>
      <c r="G185" s="578"/>
      <c r="H185" s="576"/>
      <c r="I185" s="577"/>
      <c r="J185" s="577"/>
      <c r="K185" s="578"/>
      <c r="L185" s="333"/>
      <c r="M185" s="333"/>
      <c r="N185" s="333"/>
      <c r="O185" s="333"/>
      <c r="P185" s="333"/>
      <c r="Q185" s="333"/>
      <c r="R185" s="333"/>
      <c r="S185" s="333"/>
      <c r="T185" s="333"/>
      <c r="U185" s="333"/>
      <c r="V185" s="333"/>
      <c r="W185" s="333"/>
      <c r="X185" s="333"/>
      <c r="Y185" s="333"/>
      <c r="Z185" s="333"/>
      <c r="AA185" s="562"/>
      <c r="AB185" s="579"/>
      <c r="AC185" s="579"/>
      <c r="AD185" s="580"/>
      <c r="AE185" s="280"/>
      <c r="AF185" s="355"/>
      <c r="AG185" s="358">
        <f t="shared" si="36"/>
        <v>28</v>
      </c>
      <c r="AH185" s="358">
        <f t="shared" si="37"/>
        <v>0</v>
      </c>
      <c r="AI185" s="369">
        <f t="shared" si="38"/>
        <v>0</v>
      </c>
      <c r="AJ185" s="365">
        <f>IF(AND(C184="",COUNTA(C185:$G$191)&gt;0),1,0)</f>
        <v>0</v>
      </c>
      <c r="AK185"/>
      <c r="AL185" s="157"/>
      <c r="AM185" s="157"/>
    </row>
    <row r="186" spans="1:39" s="282" customFormat="1" ht="15">
      <c r="A186" s="173"/>
      <c r="B186" s="141" t="s">
        <v>53</v>
      </c>
      <c r="C186" s="576"/>
      <c r="D186" s="577"/>
      <c r="E186" s="577"/>
      <c r="F186" s="577"/>
      <c r="G186" s="578"/>
      <c r="H186" s="576"/>
      <c r="I186" s="577"/>
      <c r="J186" s="577"/>
      <c r="K186" s="578"/>
      <c r="L186" s="333"/>
      <c r="M186" s="333"/>
      <c r="N186" s="333"/>
      <c r="O186" s="333"/>
      <c r="P186" s="333"/>
      <c r="Q186" s="333"/>
      <c r="R186" s="333"/>
      <c r="S186" s="333"/>
      <c r="T186" s="333"/>
      <c r="U186" s="333"/>
      <c r="V186" s="333"/>
      <c r="W186" s="333"/>
      <c r="X186" s="333"/>
      <c r="Y186" s="333"/>
      <c r="Z186" s="333"/>
      <c r="AA186" s="562"/>
      <c r="AB186" s="579"/>
      <c r="AC186" s="579"/>
      <c r="AD186" s="580"/>
      <c r="AE186" s="280"/>
      <c r="AF186" s="355"/>
      <c r="AG186" s="358">
        <f t="shared" si="36"/>
        <v>28</v>
      </c>
      <c r="AH186" s="358">
        <f t="shared" si="37"/>
        <v>0</v>
      </c>
      <c r="AI186" s="369">
        <f t="shared" si="38"/>
        <v>0</v>
      </c>
      <c r="AJ186" s="365">
        <f>IF(AND(C185="",COUNTA(C186:$G$191)&gt;0),1,0)</f>
        <v>0</v>
      </c>
      <c r="AK186"/>
      <c r="AL186" s="157"/>
      <c r="AM186" s="157"/>
    </row>
    <row r="187" spans="1:39" s="282" customFormat="1" ht="15">
      <c r="A187" s="173"/>
      <c r="B187" s="141" t="s">
        <v>54</v>
      </c>
      <c r="C187" s="576"/>
      <c r="D187" s="577"/>
      <c r="E187" s="577"/>
      <c r="F187" s="577"/>
      <c r="G187" s="578"/>
      <c r="H187" s="576"/>
      <c r="I187" s="577"/>
      <c r="J187" s="577"/>
      <c r="K187" s="578"/>
      <c r="L187" s="333"/>
      <c r="M187" s="333"/>
      <c r="N187" s="333"/>
      <c r="O187" s="333"/>
      <c r="P187" s="333"/>
      <c r="Q187" s="333"/>
      <c r="R187" s="333"/>
      <c r="S187" s="333"/>
      <c r="T187" s="333"/>
      <c r="U187" s="333"/>
      <c r="V187" s="333"/>
      <c r="W187" s="333"/>
      <c r="X187" s="333"/>
      <c r="Y187" s="333"/>
      <c r="Z187" s="333"/>
      <c r="AA187" s="562"/>
      <c r="AB187" s="579"/>
      <c r="AC187" s="579"/>
      <c r="AD187" s="580"/>
      <c r="AE187" s="280"/>
      <c r="AF187" s="355"/>
      <c r="AG187" s="358">
        <f t="shared" si="36"/>
        <v>28</v>
      </c>
      <c r="AH187" s="358">
        <f t="shared" si="37"/>
        <v>0</v>
      </c>
      <c r="AI187" s="369">
        <f t="shared" si="38"/>
        <v>0</v>
      </c>
      <c r="AJ187" s="365">
        <f>IF(AND(C186="",COUNTA(C187:$G$191)&gt;0),1,0)</f>
        <v>0</v>
      </c>
      <c r="AK187"/>
      <c r="AL187" s="157"/>
      <c r="AM187" s="157"/>
    </row>
    <row r="188" spans="1:39" s="282" customFormat="1" ht="15">
      <c r="A188" s="173"/>
      <c r="B188" s="141" t="s">
        <v>55</v>
      </c>
      <c r="C188" s="576"/>
      <c r="D188" s="577"/>
      <c r="E188" s="577"/>
      <c r="F188" s="577"/>
      <c r="G188" s="578"/>
      <c r="H188" s="576"/>
      <c r="I188" s="577"/>
      <c r="J188" s="577"/>
      <c r="K188" s="578"/>
      <c r="L188" s="333"/>
      <c r="M188" s="333"/>
      <c r="N188" s="333"/>
      <c r="O188" s="333"/>
      <c r="P188" s="333"/>
      <c r="Q188" s="333"/>
      <c r="R188" s="333"/>
      <c r="S188" s="333"/>
      <c r="T188" s="333"/>
      <c r="U188" s="333"/>
      <c r="V188" s="333"/>
      <c r="W188" s="333"/>
      <c r="X188" s="333"/>
      <c r="Y188" s="333"/>
      <c r="Z188" s="333"/>
      <c r="AA188" s="562"/>
      <c r="AB188" s="579"/>
      <c r="AC188" s="579"/>
      <c r="AD188" s="580"/>
      <c r="AE188" s="280"/>
      <c r="AF188" s="355"/>
      <c r="AG188" s="358">
        <f t="shared" si="36"/>
        <v>28</v>
      </c>
      <c r="AH188" s="358">
        <f t="shared" si="37"/>
        <v>0</v>
      </c>
      <c r="AI188" s="369">
        <f t="shared" si="38"/>
        <v>0</v>
      </c>
      <c r="AJ188" s="365">
        <f>IF(AND(C187="",COUNTA(C188:$G$191)&gt;0),1,0)</f>
        <v>0</v>
      </c>
      <c r="AK188"/>
      <c r="AL188" s="157"/>
      <c r="AM188" s="157"/>
    </row>
    <row r="189" spans="1:39" s="282" customFormat="1" ht="15">
      <c r="A189" s="173"/>
      <c r="B189" s="141" t="s">
        <v>56</v>
      </c>
      <c r="C189" s="576"/>
      <c r="D189" s="577"/>
      <c r="E189" s="577"/>
      <c r="F189" s="577"/>
      <c r="G189" s="578"/>
      <c r="H189" s="576"/>
      <c r="I189" s="577"/>
      <c r="J189" s="577"/>
      <c r="K189" s="578"/>
      <c r="L189" s="333"/>
      <c r="M189" s="333"/>
      <c r="N189" s="333"/>
      <c r="O189" s="333"/>
      <c r="P189" s="333"/>
      <c r="Q189" s="333"/>
      <c r="R189" s="333"/>
      <c r="S189" s="333"/>
      <c r="T189" s="333"/>
      <c r="U189" s="333"/>
      <c r="V189" s="333"/>
      <c r="W189" s="333"/>
      <c r="X189" s="333"/>
      <c r="Y189" s="333"/>
      <c r="Z189" s="333"/>
      <c r="AA189" s="562"/>
      <c r="AB189" s="579"/>
      <c r="AC189" s="579"/>
      <c r="AD189" s="580"/>
      <c r="AE189" s="280"/>
      <c r="AF189" s="355"/>
      <c r="AG189" s="358">
        <f t="shared" si="36"/>
        <v>28</v>
      </c>
      <c r="AH189" s="358">
        <f t="shared" si="37"/>
        <v>0</v>
      </c>
      <c r="AI189" s="369">
        <f t="shared" si="38"/>
        <v>0</v>
      </c>
      <c r="AJ189" s="365">
        <f>IF(AND(C188="",COUNTA(C189:$G$191)&gt;0),1,0)</f>
        <v>0</v>
      </c>
      <c r="AK189"/>
      <c r="AL189" s="157"/>
      <c r="AM189" s="157"/>
    </row>
    <row r="190" spans="1:39" s="282" customFormat="1" ht="15">
      <c r="A190" s="173"/>
      <c r="B190" s="141" t="s">
        <v>57</v>
      </c>
      <c r="C190" s="576"/>
      <c r="D190" s="577"/>
      <c r="E190" s="577"/>
      <c r="F190" s="577"/>
      <c r="G190" s="578"/>
      <c r="H190" s="576"/>
      <c r="I190" s="577"/>
      <c r="J190" s="577"/>
      <c r="K190" s="578"/>
      <c r="L190" s="333"/>
      <c r="M190" s="333"/>
      <c r="N190" s="333"/>
      <c r="O190" s="333"/>
      <c r="P190" s="333"/>
      <c r="Q190" s="333"/>
      <c r="R190" s="333"/>
      <c r="S190" s="333"/>
      <c r="T190" s="333"/>
      <c r="U190" s="333"/>
      <c r="V190" s="333"/>
      <c r="W190" s="333"/>
      <c r="X190" s="333"/>
      <c r="Y190" s="333"/>
      <c r="Z190" s="333"/>
      <c r="AA190" s="562"/>
      <c r="AB190" s="579"/>
      <c r="AC190" s="579"/>
      <c r="AD190" s="580"/>
      <c r="AE190" s="280"/>
      <c r="AF190" s="355"/>
      <c r="AG190" s="358">
        <f t="shared" si="36"/>
        <v>28</v>
      </c>
      <c r="AH190" s="358">
        <f t="shared" si="37"/>
        <v>0</v>
      </c>
      <c r="AI190" s="369">
        <f t="shared" si="38"/>
        <v>0</v>
      </c>
      <c r="AJ190" s="365">
        <f>IF(AND(C189="",COUNTA(C190:$G$191)&gt;0),1,0)</f>
        <v>0</v>
      </c>
      <c r="AK190"/>
      <c r="AL190" s="157"/>
      <c r="AM190" s="157"/>
    </row>
    <row r="191" spans="1:39" s="282" customFormat="1" ht="15">
      <c r="A191" s="173"/>
      <c r="B191" s="141" t="s">
        <v>58</v>
      </c>
      <c r="C191" s="576"/>
      <c r="D191" s="577"/>
      <c r="E191" s="577"/>
      <c r="F191" s="577"/>
      <c r="G191" s="578"/>
      <c r="H191" s="576"/>
      <c r="I191" s="577"/>
      <c r="J191" s="577"/>
      <c r="K191" s="578"/>
      <c r="L191" s="333"/>
      <c r="M191" s="333"/>
      <c r="N191" s="333"/>
      <c r="O191" s="333"/>
      <c r="P191" s="333"/>
      <c r="Q191" s="333"/>
      <c r="R191" s="333"/>
      <c r="S191" s="333"/>
      <c r="T191" s="333"/>
      <c r="U191" s="333"/>
      <c r="V191" s="333"/>
      <c r="W191" s="333"/>
      <c r="X191" s="333"/>
      <c r="Y191" s="333"/>
      <c r="Z191" s="333"/>
      <c r="AA191" s="562"/>
      <c r="AB191" s="579"/>
      <c r="AC191" s="579"/>
      <c r="AD191" s="580"/>
      <c r="AE191" s="280"/>
      <c r="AF191" s="355"/>
      <c r="AG191" s="358">
        <f t="shared" si="36"/>
        <v>28</v>
      </c>
      <c r="AH191" s="358">
        <f t="shared" si="37"/>
        <v>0</v>
      </c>
      <c r="AI191" s="369">
        <f t="shared" si="38"/>
        <v>0</v>
      </c>
      <c r="AJ191" s="365">
        <f>IF(AND(C190="",COUNTA(C191:$G$191)&gt;0),1,0)</f>
        <v>0</v>
      </c>
      <c r="AK191"/>
      <c r="AL191"/>
      <c r="AM191"/>
    </row>
    <row r="192" spans="1:39" s="282" customFormat="1" ht="15">
      <c r="A192" s="64"/>
      <c r="B192" s="559" t="str">
        <f>IF(AH192=0,"","ERROR: Favor de verificar la información registrada")</f>
        <v/>
      </c>
      <c r="C192" s="559"/>
      <c r="D192" s="559"/>
      <c r="E192" s="559"/>
      <c r="F192" s="559"/>
      <c r="G192" s="559"/>
      <c r="H192" s="559"/>
      <c r="I192" s="559"/>
      <c r="J192" s="559"/>
      <c r="K192" s="559"/>
      <c r="L192" s="559"/>
      <c r="M192" s="559"/>
      <c r="N192" s="559"/>
      <c r="O192" s="559"/>
      <c r="P192" s="559"/>
      <c r="Q192" s="559"/>
      <c r="R192" s="559"/>
      <c r="S192" s="559"/>
      <c r="T192" s="559"/>
      <c r="U192" s="559"/>
      <c r="V192" s="559"/>
      <c r="W192" s="559"/>
      <c r="X192" s="559"/>
      <c r="Y192" s="559"/>
      <c r="Z192" s="559"/>
      <c r="AA192" s="559"/>
      <c r="AB192" s="559"/>
      <c r="AC192" s="559"/>
      <c r="AD192" s="559"/>
      <c r="AE192" s="280"/>
      <c r="AF192" s="355"/>
      <c r="AG192"/>
      <c r="AH192" s="358">
        <f>SUM(AH182:AH191)</f>
        <v>0</v>
      </c>
      <c r="AI192" s="369">
        <f>SUM(AI182:AI191)</f>
        <v>0</v>
      </c>
      <c r="AJ192" s="365">
        <f>SUM(AJ183:AJ191)</f>
        <v>0</v>
      </c>
      <c r="AK192"/>
      <c r="AL192"/>
      <c r="AM192"/>
    </row>
    <row r="193" spans="1:32" s="282" customFormat="1">
      <c r="A193" s="64"/>
      <c r="B193" s="496" t="str">
        <f>IF(AI192=0,"","ERROR La opción 99 excluye al resto de las opciones")</f>
        <v/>
      </c>
      <c r="C193" s="496"/>
      <c r="D193" s="496"/>
      <c r="E193" s="496"/>
      <c r="F193" s="496"/>
      <c r="G193" s="496"/>
      <c r="H193" s="496"/>
      <c r="I193" s="496"/>
      <c r="J193" s="496"/>
      <c r="K193" s="496"/>
      <c r="L193" s="496"/>
      <c r="M193" s="496"/>
      <c r="N193" s="496"/>
      <c r="O193" s="496"/>
      <c r="P193" s="496"/>
      <c r="Q193" s="496"/>
      <c r="R193" s="496"/>
      <c r="S193" s="496"/>
      <c r="T193" s="496"/>
      <c r="U193" s="496"/>
      <c r="V193" s="496"/>
      <c r="W193" s="496"/>
      <c r="X193" s="496"/>
      <c r="Y193" s="496"/>
      <c r="Z193" s="496"/>
      <c r="AA193" s="496"/>
      <c r="AB193" s="496"/>
      <c r="AC193" s="496"/>
      <c r="AD193" s="496"/>
      <c r="AE193" s="280"/>
      <c r="AF193" s="355"/>
    </row>
    <row r="194" spans="1:32" s="282" customFormat="1">
      <c r="A194" s="64"/>
      <c r="B194" s="496" t="str">
        <f>IF(AJ192=0,"","ERROR Favor de registrar la información de forma consecutiva sin dejar filas vacias")</f>
        <v/>
      </c>
      <c r="C194" s="496"/>
      <c r="D194" s="496"/>
      <c r="E194" s="496"/>
      <c r="F194" s="496"/>
      <c r="G194" s="496"/>
      <c r="H194" s="496"/>
      <c r="I194" s="496"/>
      <c r="J194" s="496"/>
      <c r="K194" s="496"/>
      <c r="L194" s="496"/>
      <c r="M194" s="496"/>
      <c r="N194" s="496"/>
      <c r="O194" s="496"/>
      <c r="P194" s="496"/>
      <c r="Q194" s="496"/>
      <c r="R194" s="496"/>
      <c r="S194" s="496"/>
      <c r="T194" s="496"/>
      <c r="U194" s="496"/>
      <c r="V194" s="496"/>
      <c r="W194" s="496"/>
      <c r="X194" s="496"/>
      <c r="Y194" s="496"/>
      <c r="Z194" s="496"/>
      <c r="AA194" s="496"/>
      <c r="AB194" s="496"/>
      <c r="AC194" s="496"/>
      <c r="AD194" s="496"/>
      <c r="AE194" s="280"/>
      <c r="AF194" s="355"/>
    </row>
    <row r="195" spans="1:32" s="282" customFormat="1">
      <c r="A195" s="64"/>
      <c r="B195" s="608" t="s">
        <v>149</v>
      </c>
      <c r="C195" s="609"/>
      <c r="D195" s="609"/>
      <c r="E195" s="609"/>
      <c r="F195" s="609"/>
      <c r="G195" s="609"/>
      <c r="H195" s="609"/>
      <c r="I195" s="609"/>
      <c r="J195" s="609"/>
      <c r="K195" s="609"/>
      <c r="L195" s="609"/>
      <c r="M195" s="609"/>
      <c r="N195" s="609"/>
      <c r="O195" s="610"/>
      <c r="P195" s="340"/>
      <c r="Q195" s="611" t="s">
        <v>150</v>
      </c>
      <c r="R195" s="612"/>
      <c r="S195" s="612"/>
      <c r="T195" s="612"/>
      <c r="U195" s="612"/>
      <c r="V195" s="612"/>
      <c r="W195" s="612"/>
      <c r="X195" s="612"/>
      <c r="Y195" s="612"/>
      <c r="Z195" s="612"/>
      <c r="AA195" s="612"/>
      <c r="AB195" s="612"/>
      <c r="AC195" s="612"/>
      <c r="AD195" s="613"/>
      <c r="AE195" s="280"/>
      <c r="AF195" s="355"/>
    </row>
    <row r="196" spans="1:32" s="282" customFormat="1">
      <c r="A196" s="64"/>
      <c r="B196" s="339" t="s">
        <v>49</v>
      </c>
      <c r="C196" s="604" t="s">
        <v>151</v>
      </c>
      <c r="D196" s="604"/>
      <c r="E196" s="604"/>
      <c r="F196" s="604"/>
      <c r="G196" s="604"/>
      <c r="H196" s="604"/>
      <c r="I196" s="604"/>
      <c r="J196" s="604"/>
      <c r="K196" s="604"/>
      <c r="L196" s="604"/>
      <c r="M196" s="604"/>
      <c r="N196" s="604"/>
      <c r="O196" s="604"/>
      <c r="P196" s="340"/>
      <c r="Q196" s="341" t="s">
        <v>49</v>
      </c>
      <c r="R196" s="605" t="s">
        <v>152</v>
      </c>
      <c r="S196" s="606"/>
      <c r="T196" s="606"/>
      <c r="U196" s="606"/>
      <c r="V196" s="606"/>
      <c r="W196" s="606"/>
      <c r="X196" s="606"/>
      <c r="Y196" s="606"/>
      <c r="Z196" s="606"/>
      <c r="AA196" s="606"/>
      <c r="AB196" s="606"/>
      <c r="AC196" s="606"/>
      <c r="AD196" s="607"/>
      <c r="AE196" s="280"/>
      <c r="AF196" s="355"/>
    </row>
    <row r="197" spans="1:32" s="282" customFormat="1">
      <c r="A197" s="64"/>
      <c r="B197" s="339" t="s">
        <v>50</v>
      </c>
      <c r="C197" s="604" t="s">
        <v>153</v>
      </c>
      <c r="D197" s="604"/>
      <c r="E197" s="604"/>
      <c r="F197" s="604"/>
      <c r="G197" s="604"/>
      <c r="H197" s="604"/>
      <c r="I197" s="604"/>
      <c r="J197" s="604"/>
      <c r="K197" s="604"/>
      <c r="L197" s="604"/>
      <c r="M197" s="604"/>
      <c r="N197" s="604"/>
      <c r="O197" s="604"/>
      <c r="P197" s="340"/>
      <c r="Q197" s="342" t="s">
        <v>50</v>
      </c>
      <c r="R197" s="605" t="s">
        <v>154</v>
      </c>
      <c r="S197" s="606"/>
      <c r="T197" s="606"/>
      <c r="U197" s="606"/>
      <c r="V197" s="606"/>
      <c r="W197" s="606"/>
      <c r="X197" s="606"/>
      <c r="Y197" s="606"/>
      <c r="Z197" s="606"/>
      <c r="AA197" s="606"/>
      <c r="AB197" s="606"/>
      <c r="AC197" s="606"/>
      <c r="AD197" s="607"/>
      <c r="AE197" s="280"/>
      <c r="AF197" s="355"/>
    </row>
    <row r="198" spans="1:32" s="282" customFormat="1">
      <c r="A198" s="64"/>
      <c r="B198" s="339" t="s">
        <v>51</v>
      </c>
      <c r="C198" s="604" t="s">
        <v>155</v>
      </c>
      <c r="D198" s="604"/>
      <c r="E198" s="604"/>
      <c r="F198" s="604"/>
      <c r="G198" s="604"/>
      <c r="H198" s="604"/>
      <c r="I198" s="604"/>
      <c r="J198" s="604"/>
      <c r="K198" s="604"/>
      <c r="L198" s="604"/>
      <c r="M198" s="604"/>
      <c r="N198" s="604"/>
      <c r="O198" s="604"/>
      <c r="P198" s="340"/>
      <c r="Q198" s="342" t="s">
        <v>51</v>
      </c>
      <c r="R198" s="605" t="s">
        <v>156</v>
      </c>
      <c r="S198" s="606"/>
      <c r="T198" s="606"/>
      <c r="U198" s="606"/>
      <c r="V198" s="606"/>
      <c r="W198" s="606"/>
      <c r="X198" s="606"/>
      <c r="Y198" s="606"/>
      <c r="Z198" s="606"/>
      <c r="AA198" s="606"/>
      <c r="AB198" s="606"/>
      <c r="AC198" s="606"/>
      <c r="AD198" s="607"/>
      <c r="AE198" s="280"/>
      <c r="AF198" s="355"/>
    </row>
    <row r="199" spans="1:32" s="282" customFormat="1">
      <c r="A199" s="64"/>
      <c r="B199" s="339" t="s">
        <v>52</v>
      </c>
      <c r="C199" s="604" t="s">
        <v>157</v>
      </c>
      <c r="D199" s="604"/>
      <c r="E199" s="604"/>
      <c r="F199" s="604"/>
      <c r="G199" s="604"/>
      <c r="H199" s="604"/>
      <c r="I199" s="604"/>
      <c r="J199" s="604"/>
      <c r="K199" s="604"/>
      <c r="L199" s="604"/>
      <c r="M199" s="604"/>
      <c r="N199" s="604"/>
      <c r="O199" s="604"/>
      <c r="P199" s="340"/>
      <c r="Q199" s="342" t="s">
        <v>52</v>
      </c>
      <c r="R199" s="605" t="s">
        <v>158</v>
      </c>
      <c r="S199" s="606"/>
      <c r="T199" s="606"/>
      <c r="U199" s="606"/>
      <c r="V199" s="606"/>
      <c r="W199" s="606"/>
      <c r="X199" s="606"/>
      <c r="Y199" s="606"/>
      <c r="Z199" s="606"/>
      <c r="AA199" s="606"/>
      <c r="AB199" s="606"/>
      <c r="AC199" s="606"/>
      <c r="AD199" s="607"/>
      <c r="AE199" s="280"/>
      <c r="AF199" s="355"/>
    </row>
    <row r="200" spans="1:32" s="282" customFormat="1" ht="27" customHeight="1">
      <c r="A200" s="64"/>
      <c r="B200" s="339" t="s">
        <v>53</v>
      </c>
      <c r="C200" s="604" t="s">
        <v>159</v>
      </c>
      <c r="D200" s="604"/>
      <c r="E200" s="604"/>
      <c r="F200" s="604"/>
      <c r="G200" s="604"/>
      <c r="H200" s="604"/>
      <c r="I200" s="604"/>
      <c r="J200" s="604"/>
      <c r="K200" s="604"/>
      <c r="L200" s="604"/>
      <c r="M200" s="604"/>
      <c r="N200" s="604"/>
      <c r="O200" s="604"/>
      <c r="P200" s="340"/>
      <c r="Q200" s="342" t="s">
        <v>53</v>
      </c>
      <c r="R200" s="605" t="s">
        <v>323</v>
      </c>
      <c r="S200" s="606"/>
      <c r="T200" s="606"/>
      <c r="U200" s="606"/>
      <c r="V200" s="606"/>
      <c r="W200" s="606"/>
      <c r="X200" s="606"/>
      <c r="Y200" s="606"/>
      <c r="Z200" s="606"/>
      <c r="AA200" s="606"/>
      <c r="AB200" s="606"/>
      <c r="AC200" s="606"/>
      <c r="AD200" s="607"/>
      <c r="AE200" s="280"/>
      <c r="AF200" s="355"/>
    </row>
    <row r="201" spans="1:32" s="282" customFormat="1" ht="24" customHeight="1">
      <c r="A201" s="64"/>
      <c r="B201" s="339" t="s">
        <v>54</v>
      </c>
      <c r="C201" s="604" t="s">
        <v>349</v>
      </c>
      <c r="D201" s="604"/>
      <c r="E201" s="604"/>
      <c r="F201" s="604"/>
      <c r="G201" s="604"/>
      <c r="H201" s="604"/>
      <c r="I201" s="604"/>
      <c r="J201" s="604"/>
      <c r="K201" s="604"/>
      <c r="L201" s="604"/>
      <c r="M201" s="604"/>
      <c r="N201" s="604"/>
      <c r="O201" s="604"/>
      <c r="P201" s="340"/>
      <c r="Q201" s="343" t="s">
        <v>54</v>
      </c>
      <c r="R201" s="605" t="s">
        <v>324</v>
      </c>
      <c r="S201" s="606"/>
      <c r="T201" s="606"/>
      <c r="U201" s="606"/>
      <c r="V201" s="606"/>
      <c r="W201" s="606"/>
      <c r="X201" s="606"/>
      <c r="Y201" s="606"/>
      <c r="Z201" s="606"/>
      <c r="AA201" s="606"/>
      <c r="AB201" s="606"/>
      <c r="AC201" s="606"/>
      <c r="AD201" s="607"/>
      <c r="AE201" s="280"/>
      <c r="AF201" s="355"/>
    </row>
    <row r="202" spans="1:32" s="282" customFormat="1">
      <c r="A202" s="64"/>
      <c r="B202" s="339" t="s">
        <v>55</v>
      </c>
      <c r="C202" s="604" t="s">
        <v>160</v>
      </c>
      <c r="D202" s="604"/>
      <c r="E202" s="604"/>
      <c r="F202" s="604"/>
      <c r="G202" s="604"/>
      <c r="H202" s="604"/>
      <c r="I202" s="604"/>
      <c r="J202" s="604"/>
      <c r="K202" s="604"/>
      <c r="L202" s="604"/>
      <c r="M202" s="604"/>
      <c r="N202" s="604"/>
      <c r="O202" s="604"/>
      <c r="P202" s="340"/>
      <c r="Q202" s="342" t="s">
        <v>55</v>
      </c>
      <c r="R202" s="605" t="s">
        <v>325</v>
      </c>
      <c r="S202" s="606"/>
      <c r="T202" s="606"/>
      <c r="U202" s="606"/>
      <c r="V202" s="606"/>
      <c r="W202" s="606"/>
      <c r="X202" s="606"/>
      <c r="Y202" s="606"/>
      <c r="Z202" s="606"/>
      <c r="AA202" s="606"/>
      <c r="AB202" s="606"/>
      <c r="AC202" s="606"/>
      <c r="AD202" s="607"/>
      <c r="AE202" s="280"/>
      <c r="AF202" s="355"/>
    </row>
    <row r="203" spans="1:32" s="282" customFormat="1" ht="29.25" customHeight="1">
      <c r="A203" s="64"/>
      <c r="B203" s="339" t="s">
        <v>56</v>
      </c>
      <c r="C203" s="604" t="s">
        <v>161</v>
      </c>
      <c r="D203" s="604"/>
      <c r="E203" s="604"/>
      <c r="F203" s="604"/>
      <c r="G203" s="604"/>
      <c r="H203" s="604"/>
      <c r="I203" s="604"/>
      <c r="J203" s="604"/>
      <c r="K203" s="604"/>
      <c r="L203" s="604"/>
      <c r="M203" s="604"/>
      <c r="N203" s="604"/>
      <c r="O203" s="604"/>
      <c r="P203" s="340"/>
      <c r="Q203" s="342" t="s">
        <v>56</v>
      </c>
      <c r="R203" s="605" t="s">
        <v>326</v>
      </c>
      <c r="S203" s="606"/>
      <c r="T203" s="606"/>
      <c r="U203" s="606"/>
      <c r="V203" s="606"/>
      <c r="W203" s="606"/>
      <c r="X203" s="606"/>
      <c r="Y203" s="606"/>
      <c r="Z203" s="606"/>
      <c r="AA203" s="606"/>
      <c r="AB203" s="606"/>
      <c r="AC203" s="606"/>
      <c r="AD203" s="607"/>
      <c r="AE203" s="280"/>
      <c r="AF203" s="355"/>
    </row>
    <row r="204" spans="1:32" s="282" customFormat="1">
      <c r="A204" s="64"/>
      <c r="B204" s="339" t="s">
        <v>57</v>
      </c>
      <c r="C204" s="604" t="s">
        <v>162</v>
      </c>
      <c r="D204" s="604"/>
      <c r="E204" s="604"/>
      <c r="F204" s="604"/>
      <c r="G204" s="604"/>
      <c r="H204" s="604"/>
      <c r="I204" s="604"/>
      <c r="J204" s="604"/>
      <c r="K204" s="604"/>
      <c r="L204" s="604"/>
      <c r="M204" s="604"/>
      <c r="N204" s="604"/>
      <c r="O204" s="604"/>
      <c r="P204" s="340"/>
      <c r="Q204" s="342" t="s">
        <v>57</v>
      </c>
      <c r="R204" s="605" t="s">
        <v>327</v>
      </c>
      <c r="S204" s="606"/>
      <c r="T204" s="606"/>
      <c r="U204" s="606"/>
      <c r="V204" s="606"/>
      <c r="W204" s="606"/>
      <c r="X204" s="606"/>
      <c r="Y204" s="606"/>
      <c r="Z204" s="606"/>
      <c r="AA204" s="606"/>
      <c r="AB204" s="606"/>
      <c r="AC204" s="606"/>
      <c r="AD204" s="607"/>
      <c r="AE204" s="280"/>
      <c r="AF204" s="355"/>
    </row>
    <row r="205" spans="1:32" s="282" customFormat="1" ht="24" customHeight="1">
      <c r="A205" s="64"/>
      <c r="B205" s="339" t="s">
        <v>58</v>
      </c>
      <c r="C205" s="604" t="s">
        <v>163</v>
      </c>
      <c r="D205" s="604"/>
      <c r="E205" s="604"/>
      <c r="F205" s="604"/>
      <c r="G205" s="604"/>
      <c r="H205" s="604"/>
      <c r="I205" s="604"/>
      <c r="J205" s="604"/>
      <c r="K205" s="604"/>
      <c r="L205" s="604"/>
      <c r="M205" s="604"/>
      <c r="N205" s="604"/>
      <c r="O205" s="604"/>
      <c r="P205" s="170"/>
      <c r="Q205" s="342" t="s">
        <v>58</v>
      </c>
      <c r="R205" s="605" t="s">
        <v>328</v>
      </c>
      <c r="S205" s="606"/>
      <c r="T205" s="606"/>
      <c r="U205" s="606"/>
      <c r="V205" s="606"/>
      <c r="W205" s="606"/>
      <c r="X205" s="606"/>
      <c r="Y205" s="606"/>
      <c r="Z205" s="606"/>
      <c r="AA205" s="606"/>
      <c r="AB205" s="606"/>
      <c r="AC205" s="606"/>
      <c r="AD205" s="607"/>
      <c r="AE205" s="280"/>
      <c r="AF205" s="355"/>
    </row>
    <row r="206" spans="1:32" s="282" customFormat="1" ht="30.75" customHeight="1">
      <c r="A206" s="64"/>
      <c r="B206" s="339" t="s">
        <v>59</v>
      </c>
      <c r="C206" s="620" t="s">
        <v>139</v>
      </c>
      <c r="D206" s="620"/>
      <c r="E206" s="620"/>
      <c r="F206" s="620"/>
      <c r="G206" s="620"/>
      <c r="H206" s="620"/>
      <c r="I206" s="620"/>
      <c r="J206" s="620"/>
      <c r="K206" s="620"/>
      <c r="L206" s="620"/>
      <c r="M206" s="620"/>
      <c r="N206" s="620"/>
      <c r="O206" s="620"/>
      <c r="P206" s="170"/>
      <c r="Q206" s="342" t="s">
        <v>59</v>
      </c>
      <c r="R206" s="605" t="s">
        <v>329</v>
      </c>
      <c r="S206" s="606"/>
      <c r="T206" s="606"/>
      <c r="U206" s="606"/>
      <c r="V206" s="606"/>
      <c r="W206" s="606"/>
      <c r="X206" s="606"/>
      <c r="Y206" s="606"/>
      <c r="Z206" s="606"/>
      <c r="AA206" s="606"/>
      <c r="AB206" s="606"/>
      <c r="AC206" s="606"/>
      <c r="AD206" s="607"/>
      <c r="AE206" s="280"/>
      <c r="AF206" s="355"/>
    </row>
    <row r="207" spans="1:32" s="282" customFormat="1">
      <c r="A207" s="64"/>
      <c r="B207" s="170"/>
      <c r="C207" s="170"/>
      <c r="K207" s="170"/>
      <c r="L207" s="170"/>
      <c r="M207" s="170"/>
      <c r="N207" s="170"/>
      <c r="O207" s="170"/>
      <c r="P207" s="170"/>
      <c r="Q207" s="342" t="s">
        <v>60</v>
      </c>
      <c r="R207" s="605" t="s">
        <v>330</v>
      </c>
      <c r="S207" s="606"/>
      <c r="T207" s="606"/>
      <c r="U207" s="606"/>
      <c r="V207" s="606"/>
      <c r="W207" s="606"/>
      <c r="X207" s="606"/>
      <c r="Y207" s="606"/>
      <c r="Z207" s="606"/>
      <c r="AA207" s="606"/>
      <c r="AB207" s="606"/>
      <c r="AC207" s="606"/>
      <c r="AD207" s="607"/>
      <c r="AE207" s="280"/>
      <c r="AF207" s="355"/>
    </row>
    <row r="208" spans="1:32" s="282" customFormat="1">
      <c r="A208" s="64"/>
      <c r="B208" s="170"/>
      <c r="C208" s="170"/>
      <c r="D208" s="614" t="s">
        <v>164</v>
      </c>
      <c r="E208" s="615"/>
      <c r="F208" s="615"/>
      <c r="G208" s="615"/>
      <c r="H208" s="615"/>
      <c r="I208" s="615"/>
      <c r="J208" s="616"/>
      <c r="K208" s="170"/>
      <c r="L208" s="170"/>
      <c r="M208" s="170"/>
      <c r="N208" s="170"/>
      <c r="O208" s="170"/>
      <c r="P208" s="170"/>
      <c r="Q208" s="342" t="s">
        <v>61</v>
      </c>
      <c r="R208" s="605" t="s">
        <v>350</v>
      </c>
      <c r="S208" s="606"/>
      <c r="T208" s="606"/>
      <c r="U208" s="606"/>
      <c r="V208" s="606"/>
      <c r="W208" s="606"/>
      <c r="X208" s="606"/>
      <c r="Y208" s="606"/>
      <c r="Z208" s="606"/>
      <c r="AA208" s="606"/>
      <c r="AB208" s="606"/>
      <c r="AC208" s="606"/>
      <c r="AD208" s="607"/>
      <c r="AE208" s="280"/>
      <c r="AF208" s="355"/>
    </row>
    <row r="209" spans="1:44" s="282" customFormat="1">
      <c r="A209" s="64"/>
      <c r="B209" s="170"/>
      <c r="C209" s="170"/>
      <c r="D209" s="344" t="s">
        <v>49</v>
      </c>
      <c r="E209" s="617" t="s">
        <v>165</v>
      </c>
      <c r="F209" s="618"/>
      <c r="G209" s="618"/>
      <c r="H209" s="618"/>
      <c r="I209" s="618"/>
      <c r="J209" s="619"/>
      <c r="K209" s="170"/>
      <c r="L209" s="170"/>
      <c r="M209" s="170"/>
      <c r="N209" s="170"/>
      <c r="O209" s="170"/>
      <c r="P209" s="170"/>
      <c r="Q209" s="342" t="s">
        <v>62</v>
      </c>
      <c r="R209" s="605" t="s">
        <v>139</v>
      </c>
      <c r="S209" s="606"/>
      <c r="T209" s="606"/>
      <c r="U209" s="606"/>
      <c r="V209" s="606"/>
      <c r="W209" s="606"/>
      <c r="X209" s="606"/>
      <c r="Y209" s="606"/>
      <c r="Z209" s="606"/>
      <c r="AA209" s="606"/>
      <c r="AB209" s="606"/>
      <c r="AC209" s="606"/>
      <c r="AD209" s="607"/>
      <c r="AE209" s="280"/>
      <c r="AF209" s="355"/>
    </row>
    <row r="210" spans="1:44" s="282" customFormat="1">
      <c r="A210" s="64"/>
      <c r="B210" s="170"/>
      <c r="C210" s="170"/>
      <c r="D210" s="345" t="s">
        <v>50</v>
      </c>
      <c r="E210" s="617" t="s">
        <v>166</v>
      </c>
      <c r="F210" s="618"/>
      <c r="G210" s="618"/>
      <c r="H210" s="618"/>
      <c r="I210" s="618"/>
      <c r="J210" s="619"/>
      <c r="K210" s="170"/>
      <c r="L210" s="170"/>
      <c r="M210" s="170"/>
      <c r="N210" s="170"/>
      <c r="O210" s="170"/>
      <c r="P210" s="170"/>
      <c r="Q210" s="342" t="s">
        <v>148</v>
      </c>
      <c r="R210" s="605" t="s">
        <v>167</v>
      </c>
      <c r="S210" s="606"/>
      <c r="T210" s="606"/>
      <c r="U210" s="606"/>
      <c r="V210" s="606"/>
      <c r="W210" s="606"/>
      <c r="X210" s="606"/>
      <c r="Y210" s="606"/>
      <c r="Z210" s="606"/>
      <c r="AA210" s="606"/>
      <c r="AB210" s="606"/>
      <c r="AC210" s="606"/>
      <c r="AD210" s="607"/>
      <c r="AE210" s="280"/>
      <c r="AF210" s="355"/>
    </row>
    <row r="211" spans="1:44" s="282" customFormat="1">
      <c r="A211" s="64"/>
      <c r="B211" s="170"/>
      <c r="C211" s="170"/>
      <c r="D211" s="345" t="s">
        <v>51</v>
      </c>
      <c r="E211" s="617" t="s">
        <v>168</v>
      </c>
      <c r="F211" s="618"/>
      <c r="G211" s="618"/>
      <c r="H211" s="618"/>
      <c r="I211" s="618"/>
      <c r="J211" s="619"/>
      <c r="K211" s="170"/>
      <c r="L211" s="298"/>
      <c r="M211" s="170"/>
      <c r="N211" s="170"/>
      <c r="O211" s="170"/>
      <c r="P211" s="170"/>
      <c r="AE211" s="280"/>
      <c r="AF211" s="355"/>
    </row>
    <row r="212" spans="1:44" s="282" customFormat="1">
      <c r="A212" s="64"/>
      <c r="B212" s="170"/>
      <c r="C212" s="170"/>
      <c r="D212" s="345" t="s">
        <v>52</v>
      </c>
      <c r="E212" s="617" t="s">
        <v>139</v>
      </c>
      <c r="F212" s="618"/>
      <c r="G212" s="618"/>
      <c r="H212" s="618"/>
      <c r="I212" s="618"/>
      <c r="J212" s="619"/>
      <c r="K212" s="170"/>
      <c r="L212" s="298"/>
      <c r="M212" s="170"/>
      <c r="N212" s="170"/>
      <c r="O212" s="170"/>
      <c r="P212" s="170"/>
      <c r="Q212" s="37"/>
      <c r="R212" s="37"/>
      <c r="S212" s="291"/>
      <c r="T212" s="291"/>
      <c r="U212" s="179"/>
      <c r="V212" s="179"/>
      <c r="W212" s="179"/>
      <c r="X212" s="179"/>
      <c r="Y212" s="179"/>
      <c r="Z212" s="179"/>
      <c r="AA212" s="291"/>
      <c r="AB212" s="37"/>
      <c r="AC212" s="37"/>
      <c r="AD212" s="291"/>
      <c r="AE212" s="280"/>
      <c r="AF212" s="355"/>
    </row>
    <row r="213" spans="1:44" s="282" customFormat="1">
      <c r="A213" s="64"/>
      <c r="B213" s="170"/>
      <c r="C213" s="170"/>
      <c r="D213" s="345" t="s">
        <v>57</v>
      </c>
      <c r="E213" s="617" t="s">
        <v>167</v>
      </c>
      <c r="F213" s="618"/>
      <c r="G213" s="618"/>
      <c r="H213" s="618"/>
      <c r="I213" s="618"/>
      <c r="J213" s="619"/>
      <c r="K213" s="170"/>
      <c r="L213" s="298"/>
      <c r="M213" s="170"/>
      <c r="N213" s="170"/>
      <c r="O213" s="170"/>
      <c r="P213" s="170"/>
      <c r="Q213" s="37"/>
      <c r="R213" s="37"/>
      <c r="S213" s="291"/>
      <c r="T213" s="291"/>
      <c r="U213" s="179"/>
      <c r="V213" s="179"/>
      <c r="W213" s="179"/>
      <c r="X213" s="179"/>
      <c r="Y213" s="179"/>
      <c r="Z213" s="179"/>
      <c r="AA213" s="291"/>
      <c r="AB213" s="37"/>
      <c r="AC213" s="37"/>
      <c r="AD213" s="291"/>
      <c r="AE213" s="280"/>
      <c r="AF213" s="355"/>
    </row>
    <row r="214" spans="1:44">
      <c r="A214" s="64"/>
      <c r="B214" s="170"/>
      <c r="C214" s="170"/>
      <c r="D214" s="295"/>
      <c r="E214" s="298"/>
      <c r="F214" s="298"/>
      <c r="G214" s="298"/>
      <c r="H214" s="298"/>
      <c r="I214" s="298"/>
      <c r="J214" s="298"/>
      <c r="K214" s="170"/>
      <c r="L214" s="298"/>
      <c r="M214" s="170"/>
      <c r="N214" s="170"/>
      <c r="O214" s="170"/>
      <c r="P214" s="170"/>
      <c r="Q214" s="37"/>
      <c r="R214" s="37"/>
      <c r="S214" s="291"/>
      <c r="T214" s="291"/>
      <c r="U214" s="179"/>
      <c r="V214" s="179"/>
      <c r="W214" s="179"/>
      <c r="X214" s="179"/>
      <c r="Y214" s="179"/>
      <c r="Z214" s="179"/>
      <c r="AA214" s="291"/>
      <c r="AB214" s="37"/>
      <c r="AC214" s="37"/>
      <c r="AD214" s="291"/>
      <c r="AE214" s="280"/>
    </row>
    <row r="215" spans="1:44" s="282" customFormat="1" ht="52.5" customHeight="1">
      <c r="A215" s="176" t="s">
        <v>169</v>
      </c>
      <c r="B215" s="622" t="s">
        <v>365</v>
      </c>
      <c r="C215" s="622"/>
      <c r="D215" s="622"/>
      <c r="E215" s="622"/>
      <c r="F215" s="622"/>
      <c r="G215" s="622"/>
      <c r="H215" s="622"/>
      <c r="I215" s="622"/>
      <c r="J215" s="622"/>
      <c r="K215" s="622"/>
      <c r="L215" s="622"/>
      <c r="M215" s="622"/>
      <c r="N215" s="622"/>
      <c r="O215" s="622"/>
      <c r="P215" s="622"/>
      <c r="Q215" s="622"/>
      <c r="R215" s="622"/>
      <c r="S215" s="622"/>
      <c r="T215" s="622"/>
      <c r="U215" s="622"/>
      <c r="V215" s="622"/>
      <c r="W215" s="622"/>
      <c r="X215" s="622"/>
      <c r="Y215" s="622"/>
      <c r="Z215" s="622"/>
      <c r="AA215" s="622"/>
      <c r="AB215" s="622"/>
      <c r="AC215" s="622"/>
      <c r="AD215" s="622"/>
      <c r="AE215" s="280"/>
      <c r="AF215" s="355"/>
    </row>
    <row r="216" spans="1:44" s="282" customFormat="1" ht="36.75" customHeight="1">
      <c r="A216" s="176"/>
      <c r="B216" s="325"/>
      <c r="C216" s="625" t="s">
        <v>353</v>
      </c>
      <c r="D216" s="625"/>
      <c r="E216" s="625"/>
      <c r="F216" s="625"/>
      <c r="G216" s="625"/>
      <c r="H216" s="625"/>
      <c r="I216" s="625"/>
      <c r="J216" s="625"/>
      <c r="K216" s="625"/>
      <c r="L216" s="625"/>
      <c r="M216" s="625"/>
      <c r="N216" s="625"/>
      <c r="O216" s="625"/>
      <c r="P216" s="625"/>
      <c r="Q216" s="625"/>
      <c r="R216" s="625"/>
      <c r="S216" s="625"/>
      <c r="T216" s="625"/>
      <c r="U216" s="625"/>
      <c r="V216" s="625"/>
      <c r="W216" s="625"/>
      <c r="X216" s="625"/>
      <c r="Y216" s="625"/>
      <c r="Z216" s="625"/>
      <c r="AA216" s="625"/>
      <c r="AB216" s="625"/>
      <c r="AC216" s="625"/>
      <c r="AD216" s="625"/>
      <c r="AE216" s="280"/>
      <c r="AF216" s="355"/>
    </row>
    <row r="217" spans="1:44" s="282" customFormat="1" ht="43.5" customHeight="1">
      <c r="A217" s="159"/>
      <c r="B217" s="197"/>
      <c r="C217" s="623" t="s">
        <v>363</v>
      </c>
      <c r="D217" s="623"/>
      <c r="E217" s="623"/>
      <c r="F217" s="623"/>
      <c r="G217" s="623"/>
      <c r="H217" s="623"/>
      <c r="I217" s="623"/>
      <c r="J217" s="623"/>
      <c r="K217" s="623"/>
      <c r="L217" s="623"/>
      <c r="M217" s="623"/>
      <c r="N217" s="623"/>
      <c r="O217" s="623"/>
      <c r="P217" s="623"/>
      <c r="Q217" s="623"/>
      <c r="R217" s="623"/>
      <c r="S217" s="623"/>
      <c r="T217" s="623"/>
      <c r="U217" s="623"/>
      <c r="V217" s="623"/>
      <c r="W217" s="623"/>
      <c r="X217" s="623"/>
      <c r="Y217" s="623"/>
      <c r="Z217" s="623"/>
      <c r="AA217" s="623"/>
      <c r="AB217" s="623"/>
      <c r="AC217" s="623"/>
      <c r="AD217" s="623"/>
      <c r="AE217" s="280"/>
      <c r="AF217" s="355"/>
    </row>
    <row r="218" spans="1:44" s="66" customFormat="1" ht="27" customHeight="1">
      <c r="A218" s="323"/>
      <c r="B218" s="324"/>
      <c r="C218" s="624" t="s">
        <v>366</v>
      </c>
      <c r="D218" s="624"/>
      <c r="E218" s="624"/>
      <c r="F218" s="624"/>
      <c r="G218" s="624"/>
      <c r="H218" s="624"/>
      <c r="I218" s="624"/>
      <c r="J218" s="624"/>
      <c r="K218" s="624"/>
      <c r="L218" s="624"/>
      <c r="M218" s="624"/>
      <c r="N218" s="624"/>
      <c r="O218" s="624"/>
      <c r="P218" s="624"/>
      <c r="Q218" s="624"/>
      <c r="R218" s="624"/>
      <c r="S218" s="624"/>
      <c r="T218" s="624"/>
      <c r="U218" s="624"/>
      <c r="V218" s="624"/>
      <c r="W218" s="624"/>
      <c r="X218" s="624"/>
      <c r="Y218" s="624"/>
      <c r="Z218" s="624"/>
      <c r="AA218" s="624"/>
      <c r="AB218" s="624"/>
      <c r="AC218" s="624"/>
      <c r="AD218" s="624"/>
      <c r="AF218" s="356"/>
      <c r="AG218" s="66">
        <f>COUNTBLANK(F222:AB231)</f>
        <v>230</v>
      </c>
    </row>
    <row r="219" spans="1:44" s="66" customFormat="1" ht="15.75" thickBot="1">
      <c r="A219" s="323"/>
      <c r="B219" s="324"/>
      <c r="C219" s="326"/>
      <c r="D219" s="326"/>
      <c r="E219" s="326"/>
      <c r="F219" s="326"/>
      <c r="G219" s="326"/>
      <c r="H219" s="326"/>
      <c r="I219" s="326"/>
      <c r="J219" s="326"/>
      <c r="K219" s="326"/>
      <c r="L219" s="326"/>
      <c r="M219" s="326"/>
      <c r="N219" s="326"/>
      <c r="O219" s="326"/>
      <c r="P219" s="326"/>
      <c r="Q219" s="326"/>
      <c r="R219" s="326"/>
      <c r="S219" s="326"/>
      <c r="T219" s="326"/>
      <c r="U219" s="326"/>
      <c r="V219" s="326"/>
      <c r="W219" s="326"/>
      <c r="X219" s="326"/>
      <c r="Y219" s="326"/>
      <c r="Z219" s="326"/>
      <c r="AA219" s="326"/>
      <c r="AB219" s="326"/>
      <c r="AC219" s="326"/>
      <c r="AD219" s="326"/>
      <c r="AF219" s="356"/>
      <c r="AG219" s="157"/>
      <c r="AH219" s="157"/>
      <c r="AI219"/>
    </row>
    <row r="220" spans="1:44" s="66" customFormat="1" ht="42" customHeight="1" thickBot="1">
      <c r="A220" s="323"/>
      <c r="B220" s="324"/>
      <c r="C220" s="326"/>
      <c r="D220" s="326"/>
      <c r="E220" s="626" t="s">
        <v>30</v>
      </c>
      <c r="F220" s="628" t="s">
        <v>276</v>
      </c>
      <c r="G220" s="629"/>
      <c r="H220" s="629"/>
      <c r="I220" s="629"/>
      <c r="J220" s="629"/>
      <c r="K220" s="629"/>
      <c r="L220" s="630"/>
      <c r="M220" s="628" t="s">
        <v>277</v>
      </c>
      <c r="N220" s="629"/>
      <c r="O220" s="629"/>
      <c r="P220" s="629"/>
      <c r="Q220" s="629"/>
      <c r="R220" s="629"/>
      <c r="S220" s="629"/>
      <c r="T220" s="630"/>
      <c r="U220" s="628" t="s">
        <v>278</v>
      </c>
      <c r="V220" s="629"/>
      <c r="W220" s="629"/>
      <c r="X220" s="629"/>
      <c r="Y220" s="629"/>
      <c r="Z220" s="629"/>
      <c r="AA220" s="629"/>
      <c r="AB220" s="630"/>
      <c r="AC220" s="326"/>
      <c r="AD220" s="326"/>
      <c r="AF220" s="356"/>
      <c r="AG220" s="374"/>
      <c r="AH220" s="375" t="s">
        <v>396</v>
      </c>
      <c r="AI220" s="376"/>
      <c r="AJ220" s="377"/>
      <c r="AK220" s="378" t="s">
        <v>397</v>
      </c>
      <c r="AL220" s="376"/>
      <c r="AM220" s="377"/>
      <c r="AN220" s="378" t="s">
        <v>397</v>
      </c>
      <c r="AO220" s="376"/>
      <c r="AP220" s="377"/>
      <c r="AQ220"/>
      <c r="AR220"/>
    </row>
    <row r="221" spans="1:44" s="66" customFormat="1" ht="15.75" thickBot="1">
      <c r="A221" s="323"/>
      <c r="B221" s="324"/>
      <c r="C221" s="326"/>
      <c r="D221" s="326"/>
      <c r="E221" s="627"/>
      <c r="F221" s="327" t="s">
        <v>49</v>
      </c>
      <c r="G221" s="328" t="s">
        <v>50</v>
      </c>
      <c r="H221" s="328" t="s">
        <v>51</v>
      </c>
      <c r="I221" s="328" t="s">
        <v>52</v>
      </c>
      <c r="J221" s="328" t="s">
        <v>53</v>
      </c>
      <c r="K221" s="329" t="s">
        <v>54</v>
      </c>
      <c r="L221" s="329" t="s">
        <v>57</v>
      </c>
      <c r="M221" s="327" t="s">
        <v>49</v>
      </c>
      <c r="N221" s="328" t="s">
        <v>50</v>
      </c>
      <c r="O221" s="328" t="s">
        <v>51</v>
      </c>
      <c r="P221" s="328" t="s">
        <v>52</v>
      </c>
      <c r="Q221" s="328" t="s">
        <v>53</v>
      </c>
      <c r="R221" s="329" t="s">
        <v>54</v>
      </c>
      <c r="S221" s="330" t="s">
        <v>55</v>
      </c>
      <c r="T221" s="330" t="s">
        <v>57</v>
      </c>
      <c r="U221" s="331" t="s">
        <v>49</v>
      </c>
      <c r="V221" s="328" t="s">
        <v>50</v>
      </c>
      <c r="W221" s="328" t="s">
        <v>51</v>
      </c>
      <c r="X221" s="328" t="s">
        <v>52</v>
      </c>
      <c r="Y221" s="328" t="s">
        <v>53</v>
      </c>
      <c r="Z221" s="329" t="s">
        <v>54</v>
      </c>
      <c r="AA221" s="330" t="s">
        <v>55</v>
      </c>
      <c r="AB221" s="330" t="s">
        <v>57</v>
      </c>
      <c r="AC221" s="326"/>
      <c r="AD221" s="326"/>
      <c r="AF221" s="356"/>
      <c r="AG221" s="374" t="s">
        <v>380</v>
      </c>
      <c r="AH221" s="379" t="s">
        <v>398</v>
      </c>
      <c r="AI221" s="380" t="s">
        <v>399</v>
      </c>
      <c r="AJ221" s="380" t="s">
        <v>390</v>
      </c>
      <c r="AK221" s="380" t="s">
        <v>400</v>
      </c>
      <c r="AL221" s="380" t="s">
        <v>399</v>
      </c>
      <c r="AM221" s="380" t="s">
        <v>390</v>
      </c>
      <c r="AN221" s="380" t="s">
        <v>400</v>
      </c>
      <c r="AO221" s="380" t="s">
        <v>399</v>
      </c>
      <c r="AP221" s="381" t="s">
        <v>390</v>
      </c>
      <c r="AQ221" s="382" t="s">
        <v>390</v>
      </c>
      <c r="AR221" s="382" t="s">
        <v>401</v>
      </c>
    </row>
    <row r="222" spans="1:44" s="66" customFormat="1" ht="15">
      <c r="A222" s="323"/>
      <c r="B222" s="324"/>
      <c r="C222" s="326"/>
      <c r="D222" s="326"/>
      <c r="E222" s="321" t="s">
        <v>49</v>
      </c>
      <c r="F222" s="142"/>
      <c r="G222" s="143"/>
      <c r="H222" s="143"/>
      <c r="I222" s="143"/>
      <c r="J222" s="143"/>
      <c r="K222" s="143"/>
      <c r="L222" s="183"/>
      <c r="M222" s="142"/>
      <c r="N222" s="143"/>
      <c r="O222" s="143"/>
      <c r="P222" s="143"/>
      <c r="Q222" s="143"/>
      <c r="R222" s="143"/>
      <c r="S222" s="143"/>
      <c r="T222" s="144"/>
      <c r="U222" s="182"/>
      <c r="V222" s="143"/>
      <c r="W222" s="143"/>
      <c r="X222" s="143"/>
      <c r="Y222" s="143"/>
      <c r="Z222" s="143"/>
      <c r="AA222" s="143"/>
      <c r="AB222" s="144"/>
      <c r="AC222" s="326"/>
      <c r="AD222" s="326"/>
      <c r="AF222" s="356"/>
      <c r="AG222" s="383">
        <f>IF($AG$180=$AG$179,0,IF(C182="",1,0))</f>
        <v>0</v>
      </c>
      <c r="AH222" s="384">
        <f>COUNTIF(L222,"X")</f>
        <v>0</v>
      </c>
      <c r="AI222" s="385">
        <f>COUNTIF(F222:K222,"X")</f>
        <v>0</v>
      </c>
      <c r="AJ222" s="391">
        <f>IF(AND(AH222&gt;0,AI222&gt;0),1,0)</f>
        <v>0</v>
      </c>
      <c r="AK222" s="385">
        <f>COUNTIF(T222,"X")</f>
        <v>0</v>
      </c>
      <c r="AL222" s="385">
        <f>COUNTIF(M222:S222,"X")</f>
        <v>0</v>
      </c>
      <c r="AM222" s="391">
        <f>IF(AND(AK222&gt;0,AL222&gt;0),1,0)</f>
        <v>0</v>
      </c>
      <c r="AN222" s="385">
        <f>COUNTIF(AB222,"X")</f>
        <v>0</v>
      </c>
      <c r="AO222" s="385">
        <f>COUNTIF(U222:AA222,"X")</f>
        <v>0</v>
      </c>
      <c r="AP222" s="394">
        <f>IF(AND(AN222&gt;0,AO222&gt;0),1,0)</f>
        <v>0</v>
      </c>
      <c r="AQ222" s="397">
        <f>+AJ222+AM222+AP222</f>
        <v>0</v>
      </c>
      <c r="AR222" s="397">
        <f>IF(COUNTA(F222:AB222)=0,0,IF(COUNTA(AH222:AP222)=0,0,IF(AND(SUM(AH222:AI222)&gt;0,SUM(AK222:AL222)&gt;0,SUM(AN222:AO222)&gt;0),0,1)))</f>
        <v>0</v>
      </c>
    </row>
    <row r="223" spans="1:44" s="66" customFormat="1" ht="15">
      <c r="A223" s="323"/>
      <c r="B223" s="324"/>
      <c r="C223" s="326"/>
      <c r="D223" s="326"/>
      <c r="E223" s="321" t="s">
        <v>50</v>
      </c>
      <c r="F223" s="145"/>
      <c r="G223" s="317"/>
      <c r="H223" s="317"/>
      <c r="I223" s="317"/>
      <c r="J223" s="317"/>
      <c r="K223" s="317"/>
      <c r="L223" s="315"/>
      <c r="M223" s="145"/>
      <c r="N223" s="317"/>
      <c r="O223" s="317"/>
      <c r="P223" s="317"/>
      <c r="Q223" s="317"/>
      <c r="R223" s="317"/>
      <c r="S223" s="317"/>
      <c r="T223" s="146"/>
      <c r="U223" s="316"/>
      <c r="V223" s="317"/>
      <c r="W223" s="317"/>
      <c r="X223" s="317"/>
      <c r="Y223" s="317"/>
      <c r="Z223" s="317"/>
      <c r="AA223" s="317"/>
      <c r="AB223" s="146"/>
      <c r="AC223" s="326"/>
      <c r="AD223" s="326"/>
      <c r="AF223" s="356"/>
      <c r="AG223" s="383">
        <f t="shared" ref="AG223:AG231" si="39">IF($AG$180=$AG$179,0,IF(C183="",1,0))</f>
        <v>0</v>
      </c>
      <c r="AH223" s="386">
        <f t="shared" ref="AH223:AH231" si="40">COUNTIF(L223,"X")</f>
        <v>0</v>
      </c>
      <c r="AI223" s="387">
        <f t="shared" ref="AI223:AI231" si="41">COUNTIF(F223:K223,"X")</f>
        <v>0</v>
      </c>
      <c r="AJ223" s="392">
        <f t="shared" ref="AJ223:AJ231" si="42">IF(AND(AH223&gt;0,AI223&gt;0),1,0)</f>
        <v>0</v>
      </c>
      <c r="AK223" s="387">
        <f t="shared" ref="AK223:AK231" si="43">COUNTIF(T223,"X")</f>
        <v>0</v>
      </c>
      <c r="AL223" s="387">
        <f t="shared" ref="AL223:AL231" si="44">COUNTIF(M223:S223,"X")</f>
        <v>0</v>
      </c>
      <c r="AM223" s="392">
        <f t="shared" ref="AM223:AM231" si="45">IF(AND(AK223&gt;0,AL223&gt;0),1,0)</f>
        <v>0</v>
      </c>
      <c r="AN223" s="387">
        <f t="shared" ref="AN223:AN231" si="46">COUNTIF(AB223,"X")</f>
        <v>0</v>
      </c>
      <c r="AO223" s="387">
        <f t="shared" ref="AO223:AO231" si="47">COUNTIF(U223:AA223,"X")</f>
        <v>0</v>
      </c>
      <c r="AP223" s="395">
        <f t="shared" ref="AP223:AP231" si="48">IF(AND(AN223&gt;0,AO223&gt;0),1,0)</f>
        <v>0</v>
      </c>
      <c r="AQ223" s="397">
        <f t="shared" ref="AQ223:AQ231" si="49">+AJ223+AM223+AP223</f>
        <v>0</v>
      </c>
      <c r="AR223" s="397">
        <f t="shared" ref="AR223:AR231" si="50">IF(COUNTA(F223:AB223)=0,0,IF(COUNTA(AH223:AP223)=0,0,IF(AND(SUM(AH223:AI223)&gt;0,SUM(AK223:AL223)&gt;0,SUM(AN223:AO223)&gt;0),0,1)))</f>
        <v>0</v>
      </c>
    </row>
    <row r="224" spans="1:44" s="66" customFormat="1" ht="15">
      <c r="A224" s="323"/>
      <c r="B224" s="324"/>
      <c r="C224" s="326"/>
      <c r="D224" s="326"/>
      <c r="E224" s="321" t="s">
        <v>51</v>
      </c>
      <c r="F224" s="145"/>
      <c r="G224" s="317"/>
      <c r="H224" s="317"/>
      <c r="I224" s="317"/>
      <c r="J224" s="317"/>
      <c r="K224" s="317"/>
      <c r="L224" s="315"/>
      <c r="M224" s="145"/>
      <c r="N224" s="317"/>
      <c r="O224" s="317"/>
      <c r="P224" s="317"/>
      <c r="Q224" s="317"/>
      <c r="R224" s="317"/>
      <c r="S224" s="317"/>
      <c r="T224" s="146"/>
      <c r="U224" s="316"/>
      <c r="V224" s="317"/>
      <c r="W224" s="317"/>
      <c r="X224" s="317"/>
      <c r="Y224" s="317"/>
      <c r="Z224" s="317"/>
      <c r="AA224" s="317"/>
      <c r="AB224" s="146"/>
      <c r="AC224" s="326"/>
      <c r="AD224" s="326"/>
      <c r="AF224" s="356"/>
      <c r="AG224" s="383">
        <f t="shared" si="39"/>
        <v>0</v>
      </c>
      <c r="AH224" s="386">
        <f t="shared" si="40"/>
        <v>0</v>
      </c>
      <c r="AI224" s="387">
        <f t="shared" si="41"/>
        <v>0</v>
      </c>
      <c r="AJ224" s="392">
        <f t="shared" si="42"/>
        <v>0</v>
      </c>
      <c r="AK224" s="387">
        <f t="shared" si="43"/>
        <v>0</v>
      </c>
      <c r="AL224" s="387">
        <f t="shared" si="44"/>
        <v>0</v>
      </c>
      <c r="AM224" s="392">
        <f t="shared" si="45"/>
        <v>0</v>
      </c>
      <c r="AN224" s="387">
        <f t="shared" si="46"/>
        <v>0</v>
      </c>
      <c r="AO224" s="387">
        <f t="shared" si="47"/>
        <v>0</v>
      </c>
      <c r="AP224" s="395">
        <f t="shared" si="48"/>
        <v>0</v>
      </c>
      <c r="AQ224" s="397">
        <f t="shared" si="49"/>
        <v>0</v>
      </c>
      <c r="AR224" s="397">
        <f t="shared" si="50"/>
        <v>0</v>
      </c>
    </row>
    <row r="225" spans="1:44" s="66" customFormat="1" ht="15">
      <c r="A225" s="323"/>
      <c r="B225" s="324"/>
      <c r="C225" s="326"/>
      <c r="D225" s="326"/>
      <c r="E225" s="321" t="s">
        <v>52</v>
      </c>
      <c r="F225" s="145"/>
      <c r="G225" s="317"/>
      <c r="H225" s="317"/>
      <c r="I225" s="317"/>
      <c r="J225" s="317"/>
      <c r="K225" s="317"/>
      <c r="L225" s="315"/>
      <c r="M225" s="145"/>
      <c r="N225" s="317"/>
      <c r="O225" s="317"/>
      <c r="P225" s="317"/>
      <c r="Q225" s="317"/>
      <c r="R225" s="317"/>
      <c r="S225" s="317"/>
      <c r="T225" s="146"/>
      <c r="U225" s="316"/>
      <c r="V225" s="317"/>
      <c r="W225" s="317"/>
      <c r="X225" s="317"/>
      <c r="Y225" s="317"/>
      <c r="Z225" s="317"/>
      <c r="AA225" s="317"/>
      <c r="AB225" s="146"/>
      <c r="AC225" s="326"/>
      <c r="AD225" s="326"/>
      <c r="AF225" s="356"/>
      <c r="AG225" s="383">
        <f t="shared" si="39"/>
        <v>0</v>
      </c>
      <c r="AH225" s="386">
        <f t="shared" si="40"/>
        <v>0</v>
      </c>
      <c r="AI225" s="387">
        <f t="shared" si="41"/>
        <v>0</v>
      </c>
      <c r="AJ225" s="392">
        <f t="shared" si="42"/>
        <v>0</v>
      </c>
      <c r="AK225" s="387">
        <f t="shared" si="43"/>
        <v>0</v>
      </c>
      <c r="AL225" s="387">
        <f t="shared" si="44"/>
        <v>0</v>
      </c>
      <c r="AM225" s="392">
        <f t="shared" si="45"/>
        <v>0</v>
      </c>
      <c r="AN225" s="387">
        <f t="shared" si="46"/>
        <v>0</v>
      </c>
      <c r="AO225" s="387">
        <f t="shared" si="47"/>
        <v>0</v>
      </c>
      <c r="AP225" s="395">
        <f t="shared" si="48"/>
        <v>0</v>
      </c>
      <c r="AQ225" s="397">
        <f t="shared" si="49"/>
        <v>0</v>
      </c>
      <c r="AR225" s="397">
        <f t="shared" si="50"/>
        <v>0</v>
      </c>
    </row>
    <row r="226" spans="1:44" s="66" customFormat="1" ht="15">
      <c r="A226" s="323"/>
      <c r="B226" s="324"/>
      <c r="C226" s="326"/>
      <c r="D226" s="326"/>
      <c r="E226" s="321" t="s">
        <v>53</v>
      </c>
      <c r="F226" s="145"/>
      <c r="G226" s="317"/>
      <c r="H226" s="317"/>
      <c r="I226" s="317"/>
      <c r="J226" s="317"/>
      <c r="K226" s="317"/>
      <c r="L226" s="315"/>
      <c r="M226" s="145"/>
      <c r="N226" s="317"/>
      <c r="O226" s="317"/>
      <c r="P226" s="317"/>
      <c r="Q226" s="317"/>
      <c r="R226" s="317"/>
      <c r="S226" s="317"/>
      <c r="T226" s="146"/>
      <c r="U226" s="316"/>
      <c r="V226" s="317"/>
      <c r="W226" s="317"/>
      <c r="X226" s="317"/>
      <c r="Y226" s="317"/>
      <c r="Z226" s="317"/>
      <c r="AA226" s="317"/>
      <c r="AB226" s="146"/>
      <c r="AC226" s="326"/>
      <c r="AD226" s="326"/>
      <c r="AF226" s="356"/>
      <c r="AG226" s="383">
        <f t="shared" si="39"/>
        <v>0</v>
      </c>
      <c r="AH226" s="386">
        <f t="shared" si="40"/>
        <v>0</v>
      </c>
      <c r="AI226" s="387">
        <f t="shared" si="41"/>
        <v>0</v>
      </c>
      <c r="AJ226" s="392">
        <f t="shared" si="42"/>
        <v>0</v>
      </c>
      <c r="AK226" s="387">
        <f t="shared" si="43"/>
        <v>0</v>
      </c>
      <c r="AL226" s="387">
        <f t="shared" si="44"/>
        <v>0</v>
      </c>
      <c r="AM226" s="392">
        <f t="shared" si="45"/>
        <v>0</v>
      </c>
      <c r="AN226" s="387">
        <f t="shared" si="46"/>
        <v>0</v>
      </c>
      <c r="AO226" s="387">
        <f t="shared" si="47"/>
        <v>0</v>
      </c>
      <c r="AP226" s="395">
        <f t="shared" si="48"/>
        <v>0</v>
      </c>
      <c r="AQ226" s="397">
        <f t="shared" si="49"/>
        <v>0</v>
      </c>
      <c r="AR226" s="397">
        <f t="shared" si="50"/>
        <v>0</v>
      </c>
    </row>
    <row r="227" spans="1:44" s="66" customFormat="1" ht="15">
      <c r="A227" s="323"/>
      <c r="B227" s="324"/>
      <c r="C227" s="326"/>
      <c r="D227" s="326"/>
      <c r="E227" s="321" t="s">
        <v>54</v>
      </c>
      <c r="F227" s="145"/>
      <c r="G227" s="317"/>
      <c r="H227" s="317"/>
      <c r="I227" s="317"/>
      <c r="J227" s="317"/>
      <c r="K227" s="317"/>
      <c r="L227" s="315"/>
      <c r="M227" s="145"/>
      <c r="N227" s="317"/>
      <c r="O227" s="317"/>
      <c r="P227" s="317"/>
      <c r="Q227" s="317"/>
      <c r="R227" s="317"/>
      <c r="S227" s="317"/>
      <c r="T227" s="146"/>
      <c r="U227" s="316"/>
      <c r="V227" s="317"/>
      <c r="W227" s="317"/>
      <c r="X227" s="317"/>
      <c r="Y227" s="317"/>
      <c r="Z227" s="317"/>
      <c r="AA227" s="317"/>
      <c r="AB227" s="146"/>
      <c r="AC227" s="326"/>
      <c r="AD227" s="326"/>
      <c r="AF227" s="356"/>
      <c r="AG227" s="383">
        <f t="shared" si="39"/>
        <v>0</v>
      </c>
      <c r="AH227" s="386">
        <f t="shared" si="40"/>
        <v>0</v>
      </c>
      <c r="AI227" s="387">
        <f t="shared" si="41"/>
        <v>0</v>
      </c>
      <c r="AJ227" s="392">
        <f t="shared" si="42"/>
        <v>0</v>
      </c>
      <c r="AK227" s="387">
        <f t="shared" si="43"/>
        <v>0</v>
      </c>
      <c r="AL227" s="387">
        <f t="shared" si="44"/>
        <v>0</v>
      </c>
      <c r="AM227" s="392">
        <f t="shared" si="45"/>
        <v>0</v>
      </c>
      <c r="AN227" s="387">
        <f t="shared" si="46"/>
        <v>0</v>
      </c>
      <c r="AO227" s="387">
        <f t="shared" si="47"/>
        <v>0</v>
      </c>
      <c r="AP227" s="395">
        <f t="shared" si="48"/>
        <v>0</v>
      </c>
      <c r="AQ227" s="397">
        <f t="shared" si="49"/>
        <v>0</v>
      </c>
      <c r="AR227" s="397">
        <f t="shared" si="50"/>
        <v>0</v>
      </c>
    </row>
    <row r="228" spans="1:44" s="66" customFormat="1" ht="15">
      <c r="A228" s="323"/>
      <c r="B228" s="324"/>
      <c r="C228" s="326"/>
      <c r="D228" s="326"/>
      <c r="E228" s="321" t="s">
        <v>55</v>
      </c>
      <c r="F228" s="145"/>
      <c r="G228" s="317"/>
      <c r="H228" s="317"/>
      <c r="I228" s="317"/>
      <c r="J228" s="317"/>
      <c r="K228" s="317"/>
      <c r="L228" s="315"/>
      <c r="M228" s="145"/>
      <c r="N228" s="317"/>
      <c r="O228" s="317"/>
      <c r="P228" s="317"/>
      <c r="Q228" s="317"/>
      <c r="R228" s="317"/>
      <c r="S228" s="317"/>
      <c r="T228" s="146"/>
      <c r="U228" s="316"/>
      <c r="V228" s="317"/>
      <c r="W228" s="317"/>
      <c r="X228" s="317"/>
      <c r="Y228" s="317"/>
      <c r="Z228" s="317"/>
      <c r="AA228" s="317"/>
      <c r="AB228" s="146"/>
      <c r="AC228" s="326"/>
      <c r="AD228" s="326"/>
      <c r="AF228" s="356"/>
      <c r="AG228" s="383">
        <f t="shared" si="39"/>
        <v>0</v>
      </c>
      <c r="AH228" s="386">
        <f t="shared" si="40"/>
        <v>0</v>
      </c>
      <c r="AI228" s="387">
        <f t="shared" si="41"/>
        <v>0</v>
      </c>
      <c r="AJ228" s="392">
        <f t="shared" si="42"/>
        <v>0</v>
      </c>
      <c r="AK228" s="387">
        <f t="shared" si="43"/>
        <v>0</v>
      </c>
      <c r="AL228" s="387">
        <f t="shared" si="44"/>
        <v>0</v>
      </c>
      <c r="AM228" s="392">
        <f t="shared" si="45"/>
        <v>0</v>
      </c>
      <c r="AN228" s="387">
        <f t="shared" si="46"/>
        <v>0</v>
      </c>
      <c r="AO228" s="387">
        <f t="shared" si="47"/>
        <v>0</v>
      </c>
      <c r="AP228" s="395">
        <f t="shared" si="48"/>
        <v>0</v>
      </c>
      <c r="AQ228" s="397">
        <f t="shared" si="49"/>
        <v>0</v>
      </c>
      <c r="AR228" s="397">
        <f t="shared" si="50"/>
        <v>0</v>
      </c>
    </row>
    <row r="229" spans="1:44" s="66" customFormat="1" ht="15">
      <c r="A229" s="323"/>
      <c r="B229" s="324"/>
      <c r="C229" s="326"/>
      <c r="D229" s="326"/>
      <c r="E229" s="321" t="s">
        <v>56</v>
      </c>
      <c r="F229" s="145"/>
      <c r="G229" s="317"/>
      <c r="H229" s="317"/>
      <c r="I229" s="317"/>
      <c r="J229" s="317"/>
      <c r="K229" s="317"/>
      <c r="L229" s="315"/>
      <c r="M229" s="145"/>
      <c r="N229" s="317"/>
      <c r="O229" s="317"/>
      <c r="P229" s="317"/>
      <c r="Q229" s="317"/>
      <c r="R229" s="317"/>
      <c r="S229" s="317"/>
      <c r="T229" s="146"/>
      <c r="U229" s="316"/>
      <c r="V229" s="317"/>
      <c r="W229" s="317"/>
      <c r="X229" s="317"/>
      <c r="Y229" s="317"/>
      <c r="Z229" s="317"/>
      <c r="AA229" s="317"/>
      <c r="AB229" s="146"/>
      <c r="AC229" s="326"/>
      <c r="AD229" s="326"/>
      <c r="AF229" s="356"/>
      <c r="AG229" s="383">
        <f t="shared" si="39"/>
        <v>0</v>
      </c>
      <c r="AH229" s="386">
        <f t="shared" si="40"/>
        <v>0</v>
      </c>
      <c r="AI229" s="387">
        <f t="shared" si="41"/>
        <v>0</v>
      </c>
      <c r="AJ229" s="392">
        <f t="shared" si="42"/>
        <v>0</v>
      </c>
      <c r="AK229" s="387">
        <f t="shared" si="43"/>
        <v>0</v>
      </c>
      <c r="AL229" s="387">
        <f t="shared" si="44"/>
        <v>0</v>
      </c>
      <c r="AM229" s="392">
        <f t="shared" si="45"/>
        <v>0</v>
      </c>
      <c r="AN229" s="387">
        <f t="shared" si="46"/>
        <v>0</v>
      </c>
      <c r="AO229" s="387">
        <f t="shared" si="47"/>
        <v>0</v>
      </c>
      <c r="AP229" s="395">
        <f t="shared" si="48"/>
        <v>0</v>
      </c>
      <c r="AQ229" s="397">
        <f t="shared" si="49"/>
        <v>0</v>
      </c>
      <c r="AR229" s="397">
        <f t="shared" si="50"/>
        <v>0</v>
      </c>
    </row>
    <row r="230" spans="1:44" s="66" customFormat="1" ht="15">
      <c r="A230" s="323"/>
      <c r="B230" s="324"/>
      <c r="C230" s="326"/>
      <c r="D230" s="326"/>
      <c r="E230" s="321" t="s">
        <v>57</v>
      </c>
      <c r="F230" s="145"/>
      <c r="G230" s="317"/>
      <c r="H230" s="317"/>
      <c r="I230" s="317"/>
      <c r="J230" s="317"/>
      <c r="K230" s="317"/>
      <c r="L230" s="315"/>
      <c r="M230" s="145"/>
      <c r="N230" s="317"/>
      <c r="O230" s="317"/>
      <c r="P230" s="317"/>
      <c r="Q230" s="317"/>
      <c r="R230" s="317"/>
      <c r="S230" s="317"/>
      <c r="T230" s="146"/>
      <c r="U230" s="316"/>
      <c r="V230" s="317"/>
      <c r="W230" s="317"/>
      <c r="X230" s="317"/>
      <c r="Y230" s="317"/>
      <c r="Z230" s="317"/>
      <c r="AA230" s="317"/>
      <c r="AB230" s="146"/>
      <c r="AC230" s="326"/>
      <c r="AD230" s="326"/>
      <c r="AF230" s="356"/>
      <c r="AG230" s="383">
        <f t="shared" si="39"/>
        <v>0</v>
      </c>
      <c r="AH230" s="386">
        <f t="shared" si="40"/>
        <v>0</v>
      </c>
      <c r="AI230" s="387">
        <f t="shared" si="41"/>
        <v>0</v>
      </c>
      <c r="AJ230" s="392">
        <f t="shared" si="42"/>
        <v>0</v>
      </c>
      <c r="AK230" s="387">
        <f t="shared" si="43"/>
        <v>0</v>
      </c>
      <c r="AL230" s="387">
        <f t="shared" si="44"/>
        <v>0</v>
      </c>
      <c r="AM230" s="392">
        <f t="shared" si="45"/>
        <v>0</v>
      </c>
      <c r="AN230" s="387">
        <f t="shared" si="46"/>
        <v>0</v>
      </c>
      <c r="AO230" s="387">
        <f t="shared" si="47"/>
        <v>0</v>
      </c>
      <c r="AP230" s="395">
        <f t="shared" si="48"/>
        <v>0</v>
      </c>
      <c r="AQ230" s="397">
        <f t="shared" si="49"/>
        <v>0</v>
      </c>
      <c r="AR230" s="397">
        <f t="shared" si="50"/>
        <v>0</v>
      </c>
    </row>
    <row r="231" spans="1:44" s="282" customFormat="1" ht="15.75" thickBot="1">
      <c r="A231" s="159"/>
      <c r="B231"/>
      <c r="C231"/>
      <c r="D231"/>
      <c r="E231" s="322" t="s">
        <v>58</v>
      </c>
      <c r="F231" s="147"/>
      <c r="G231" s="148"/>
      <c r="H231" s="148"/>
      <c r="I231" s="148"/>
      <c r="J231" s="148"/>
      <c r="K231" s="148"/>
      <c r="L231" s="184"/>
      <c r="M231" s="147"/>
      <c r="N231" s="148"/>
      <c r="O231" s="148"/>
      <c r="P231" s="148"/>
      <c r="Q231" s="148"/>
      <c r="R231" s="148"/>
      <c r="S231" s="148"/>
      <c r="T231" s="149"/>
      <c r="U231" s="187"/>
      <c r="V231" s="148"/>
      <c r="W231" s="148"/>
      <c r="X231" s="148"/>
      <c r="Y231" s="148"/>
      <c r="Z231" s="148"/>
      <c r="AA231" s="148"/>
      <c r="AB231" s="149"/>
      <c r="AC231" s="299"/>
      <c r="AD231" s="299"/>
      <c r="AE231" s="280"/>
      <c r="AF231" s="355"/>
      <c r="AG231" s="383">
        <f t="shared" si="39"/>
        <v>0</v>
      </c>
      <c r="AH231" s="388">
        <f t="shared" si="40"/>
        <v>0</v>
      </c>
      <c r="AI231" s="389">
        <f t="shared" si="41"/>
        <v>0</v>
      </c>
      <c r="AJ231" s="393">
        <f t="shared" si="42"/>
        <v>0</v>
      </c>
      <c r="AK231" s="389">
        <f t="shared" si="43"/>
        <v>0</v>
      </c>
      <c r="AL231" s="389">
        <f t="shared" si="44"/>
        <v>0</v>
      </c>
      <c r="AM231" s="393">
        <f t="shared" si="45"/>
        <v>0</v>
      </c>
      <c r="AN231" s="389">
        <f t="shared" si="46"/>
        <v>0</v>
      </c>
      <c r="AO231" s="389">
        <f t="shared" si="47"/>
        <v>0</v>
      </c>
      <c r="AP231" s="396">
        <f t="shared" si="48"/>
        <v>0</v>
      </c>
      <c r="AQ231" s="397">
        <f t="shared" si="49"/>
        <v>0</v>
      </c>
      <c r="AR231" s="397">
        <f t="shared" si="50"/>
        <v>0</v>
      </c>
    </row>
    <row r="232" spans="1:44" ht="15">
      <c r="A232" s="64"/>
      <c r="B232" s="496" t="str">
        <f>IF(AQ232=0,"","ERROR Favor de verificar la consistencia de sus datos por Fila")</f>
        <v/>
      </c>
      <c r="C232" s="496"/>
      <c r="D232" s="496"/>
      <c r="E232" s="496"/>
      <c r="F232" s="496"/>
      <c r="G232" s="496"/>
      <c r="H232" s="496"/>
      <c r="I232" s="496"/>
      <c r="J232" s="496"/>
      <c r="K232" s="496"/>
      <c r="L232" s="496"/>
      <c r="M232" s="496"/>
      <c r="N232" s="496"/>
      <c r="O232" s="496"/>
      <c r="P232" s="496"/>
      <c r="Q232" s="496"/>
      <c r="R232" s="496"/>
      <c r="S232" s="496"/>
      <c r="T232" s="496"/>
      <c r="U232" s="496"/>
      <c r="V232" s="496"/>
      <c r="W232" s="496"/>
      <c r="X232" s="496"/>
      <c r="Y232" s="496"/>
      <c r="Z232" s="496"/>
      <c r="AA232" s="496"/>
      <c r="AB232" s="496"/>
      <c r="AC232" s="496"/>
      <c r="AD232" s="496"/>
      <c r="AE232" s="280"/>
      <c r="AG232" s="374"/>
      <c r="AH232" s="374"/>
      <c r="AI232" s="374"/>
      <c r="AJ232" s="390"/>
      <c r="AK232" s="374"/>
      <c r="AL232" s="374"/>
      <c r="AM232" s="390"/>
      <c r="AN232" s="374"/>
      <c r="AO232" s="374"/>
      <c r="AP232" s="390"/>
      <c r="AQ232" s="398">
        <f>SUM(AQ222:AQ231)</f>
        <v>0</v>
      </c>
      <c r="AR232" s="398">
        <f>SUM(AR222:AR231)</f>
        <v>0</v>
      </c>
    </row>
    <row r="233" spans="1:44" ht="24" customHeight="1">
      <c r="A233" s="64"/>
      <c r="B233" s="631" t="str">
        <f>IF(AR232=0,"","ERROR Favor de llenar todas la celdas que correspondan")</f>
        <v/>
      </c>
      <c r="C233" s="631"/>
      <c r="D233" s="631"/>
      <c r="E233" s="631"/>
      <c r="F233" s="631"/>
      <c r="G233" s="631"/>
      <c r="H233" s="631"/>
      <c r="I233" s="631"/>
      <c r="J233" s="631"/>
      <c r="K233" s="631"/>
      <c r="L233" s="631"/>
      <c r="M233" s="631"/>
      <c r="N233" s="631"/>
      <c r="O233" s="631"/>
      <c r="P233" s="631"/>
      <c r="Q233" s="631"/>
      <c r="R233" s="631"/>
      <c r="S233" s="631"/>
      <c r="T233" s="631"/>
      <c r="U233" s="631"/>
      <c r="V233" s="631"/>
      <c r="W233" s="631"/>
      <c r="X233" s="631"/>
      <c r="Y233" s="631"/>
      <c r="Z233" s="631"/>
      <c r="AA233" s="631"/>
      <c r="AB233" s="631"/>
      <c r="AC233" s="631"/>
      <c r="AD233" s="631"/>
      <c r="AE233" s="280"/>
    </row>
    <row r="234" spans="1:44" ht="23.25" customHeight="1">
      <c r="A234" s="64"/>
      <c r="O234" s="312"/>
      <c r="W234" s="313"/>
      <c r="AE234" s="280"/>
    </row>
    <row r="235" spans="1:44" ht="23.25" customHeight="1">
      <c r="A235" s="64"/>
      <c r="B235" s="586" t="s">
        <v>360</v>
      </c>
      <c r="C235" s="586"/>
      <c r="D235" s="586"/>
      <c r="E235" s="586"/>
      <c r="F235" s="586"/>
      <c r="G235" s="586"/>
      <c r="H235" s="586"/>
      <c r="I235" s="586"/>
      <c r="J235" s="586"/>
      <c r="K235" s="586"/>
      <c r="L235" s="586"/>
      <c r="M235" s="586"/>
      <c r="N235" s="586"/>
      <c r="O235" s="312"/>
      <c r="P235" s="621" t="s">
        <v>170</v>
      </c>
      <c r="Q235" s="621"/>
      <c r="R235" s="621"/>
      <c r="S235" s="621"/>
      <c r="T235" s="621"/>
      <c r="U235" s="621"/>
      <c r="V235" s="621"/>
      <c r="W235" s="313"/>
      <c r="X235" s="621" t="s">
        <v>171</v>
      </c>
      <c r="Y235" s="621"/>
      <c r="Z235" s="621"/>
      <c r="AA235" s="621"/>
      <c r="AB235" s="621"/>
      <c r="AC235" s="621"/>
      <c r="AD235" s="621"/>
      <c r="AE235" s="280"/>
    </row>
    <row r="236" spans="1:44" ht="23.25" customHeight="1">
      <c r="A236" s="64"/>
      <c r="B236" s="276" t="s">
        <v>49</v>
      </c>
      <c r="C236" s="572" t="s">
        <v>172</v>
      </c>
      <c r="D236" s="572"/>
      <c r="E236" s="572"/>
      <c r="F236" s="572"/>
      <c r="G236" s="572"/>
      <c r="H236" s="572"/>
      <c r="I236" s="572"/>
      <c r="J236" s="572"/>
      <c r="K236" s="572"/>
      <c r="L236" s="572"/>
      <c r="M236" s="572"/>
      <c r="N236" s="572"/>
      <c r="O236" s="312"/>
      <c r="P236" s="276" t="s">
        <v>49</v>
      </c>
      <c r="Q236" s="572" t="s">
        <v>173</v>
      </c>
      <c r="R236" s="572"/>
      <c r="S236" s="572"/>
      <c r="T236" s="572"/>
      <c r="U236" s="572"/>
      <c r="V236" s="572"/>
      <c r="W236" s="313"/>
      <c r="X236" s="314" t="s">
        <v>49</v>
      </c>
      <c r="Y236" s="572" t="s">
        <v>174</v>
      </c>
      <c r="Z236" s="572"/>
      <c r="AA236" s="572"/>
      <c r="AB236" s="572"/>
      <c r="AC236" s="572"/>
      <c r="AD236" s="572"/>
      <c r="AE236" s="280"/>
    </row>
    <row r="237" spans="1:44" ht="23.25" customHeight="1">
      <c r="A237" s="64"/>
      <c r="B237" s="276" t="s">
        <v>50</v>
      </c>
      <c r="C237" s="572" t="s">
        <v>175</v>
      </c>
      <c r="D237" s="572"/>
      <c r="E237" s="572"/>
      <c r="F237" s="572"/>
      <c r="G237" s="572"/>
      <c r="H237" s="572"/>
      <c r="I237" s="572"/>
      <c r="J237" s="572"/>
      <c r="K237" s="572"/>
      <c r="L237" s="572"/>
      <c r="M237" s="572"/>
      <c r="N237" s="572"/>
      <c r="O237" s="312"/>
      <c r="P237" s="276" t="s">
        <v>50</v>
      </c>
      <c r="Q237" s="572" t="s">
        <v>176</v>
      </c>
      <c r="R237" s="572"/>
      <c r="S237" s="572"/>
      <c r="T237" s="572"/>
      <c r="U237" s="572"/>
      <c r="V237" s="572"/>
      <c r="W237" s="313"/>
      <c r="X237" s="314" t="s">
        <v>50</v>
      </c>
      <c r="Y237" s="572" t="s">
        <v>177</v>
      </c>
      <c r="Z237" s="572"/>
      <c r="AA237" s="572"/>
      <c r="AB237" s="572"/>
      <c r="AC237" s="572"/>
      <c r="AD237" s="572"/>
      <c r="AE237" s="280"/>
    </row>
    <row r="238" spans="1:44" ht="23.25" customHeight="1">
      <c r="A238" s="64"/>
      <c r="B238" s="276" t="s">
        <v>51</v>
      </c>
      <c r="C238" s="572" t="s">
        <v>178</v>
      </c>
      <c r="D238" s="572"/>
      <c r="E238" s="572"/>
      <c r="F238" s="572"/>
      <c r="G238" s="572"/>
      <c r="H238" s="572"/>
      <c r="I238" s="572"/>
      <c r="J238" s="572"/>
      <c r="K238" s="572"/>
      <c r="L238" s="572"/>
      <c r="M238" s="572"/>
      <c r="N238" s="572"/>
      <c r="O238" s="312"/>
      <c r="P238" s="276" t="s">
        <v>51</v>
      </c>
      <c r="Q238" s="572" t="s">
        <v>179</v>
      </c>
      <c r="R238" s="572"/>
      <c r="S238" s="572"/>
      <c r="T238" s="572"/>
      <c r="U238" s="572"/>
      <c r="V238" s="572"/>
      <c r="W238" s="313"/>
      <c r="X238" s="314" t="s">
        <v>51</v>
      </c>
      <c r="Y238" s="572" t="s">
        <v>180</v>
      </c>
      <c r="Z238" s="572"/>
      <c r="AA238" s="572"/>
      <c r="AB238" s="572"/>
      <c r="AC238" s="572"/>
      <c r="AD238" s="572"/>
      <c r="AE238" s="280"/>
    </row>
    <row r="239" spans="1:44" ht="23.25" customHeight="1">
      <c r="A239" s="64"/>
      <c r="B239" s="276" t="s">
        <v>52</v>
      </c>
      <c r="C239" s="572" t="s">
        <v>181</v>
      </c>
      <c r="D239" s="572"/>
      <c r="E239" s="572"/>
      <c r="F239" s="572"/>
      <c r="G239" s="572"/>
      <c r="H239" s="572"/>
      <c r="I239" s="572"/>
      <c r="J239" s="572"/>
      <c r="K239" s="572"/>
      <c r="L239" s="572"/>
      <c r="M239" s="572"/>
      <c r="N239" s="572"/>
      <c r="O239" s="312"/>
      <c r="P239" s="276" t="s">
        <v>52</v>
      </c>
      <c r="Q239" s="572" t="s">
        <v>182</v>
      </c>
      <c r="R239" s="572"/>
      <c r="S239" s="572"/>
      <c r="T239" s="572"/>
      <c r="U239" s="572"/>
      <c r="V239" s="572"/>
      <c r="W239" s="313"/>
      <c r="X239" s="314" t="s">
        <v>52</v>
      </c>
      <c r="Y239" s="572" t="s">
        <v>183</v>
      </c>
      <c r="Z239" s="572"/>
      <c r="AA239" s="572"/>
      <c r="AB239" s="572"/>
      <c r="AC239" s="572"/>
      <c r="AD239" s="572"/>
      <c r="AE239" s="280"/>
    </row>
    <row r="240" spans="1:44" ht="23.25" customHeight="1">
      <c r="A240" s="64"/>
      <c r="B240" s="276" t="s">
        <v>53</v>
      </c>
      <c r="C240" s="572" t="s">
        <v>184</v>
      </c>
      <c r="D240" s="572"/>
      <c r="E240" s="572"/>
      <c r="F240" s="572"/>
      <c r="G240" s="572"/>
      <c r="H240" s="572"/>
      <c r="I240" s="572"/>
      <c r="J240" s="572"/>
      <c r="K240" s="572"/>
      <c r="L240" s="572"/>
      <c r="M240" s="572"/>
      <c r="N240" s="572"/>
      <c r="O240" s="312"/>
      <c r="P240" s="276" t="s">
        <v>53</v>
      </c>
      <c r="Q240" s="572" t="s">
        <v>185</v>
      </c>
      <c r="R240" s="572"/>
      <c r="S240" s="572"/>
      <c r="T240" s="572"/>
      <c r="U240" s="572"/>
      <c r="V240" s="572"/>
      <c r="W240" s="313"/>
      <c r="X240" s="314" t="s">
        <v>53</v>
      </c>
      <c r="Y240" s="572" t="s">
        <v>186</v>
      </c>
      <c r="Z240" s="572"/>
      <c r="AA240" s="572"/>
      <c r="AB240" s="572"/>
      <c r="AC240" s="572"/>
      <c r="AD240" s="572"/>
      <c r="AE240" s="280"/>
    </row>
    <row r="241" spans="1:32" ht="23.25" customHeight="1">
      <c r="A241" s="64"/>
      <c r="B241" s="276" t="s">
        <v>54</v>
      </c>
      <c r="C241" s="632" t="s">
        <v>187</v>
      </c>
      <c r="D241" s="632"/>
      <c r="E241" s="632"/>
      <c r="F241" s="632"/>
      <c r="G241" s="632"/>
      <c r="H241" s="632"/>
      <c r="I241" s="632"/>
      <c r="J241" s="632"/>
      <c r="K241" s="632"/>
      <c r="L241" s="632"/>
      <c r="M241" s="632"/>
      <c r="N241" s="632"/>
      <c r="O241" s="312"/>
      <c r="P241" s="276" t="s">
        <v>54</v>
      </c>
      <c r="Q241" s="572" t="s">
        <v>188</v>
      </c>
      <c r="R241" s="572"/>
      <c r="S241" s="572"/>
      <c r="T241" s="572"/>
      <c r="U241" s="572"/>
      <c r="V241" s="572"/>
      <c r="W241" s="313"/>
      <c r="X241" s="314" t="s">
        <v>54</v>
      </c>
      <c r="Y241" s="572" t="s">
        <v>189</v>
      </c>
      <c r="Z241" s="572"/>
      <c r="AA241" s="572"/>
      <c r="AB241" s="572"/>
      <c r="AC241" s="572"/>
      <c r="AD241" s="572"/>
      <c r="AE241" s="280"/>
    </row>
    <row r="242" spans="1:32">
      <c r="A242" s="64"/>
      <c r="B242" s="276" t="s">
        <v>57</v>
      </c>
      <c r="C242" s="632" t="s">
        <v>167</v>
      </c>
      <c r="D242" s="632"/>
      <c r="E242" s="632"/>
      <c r="F242" s="632"/>
      <c r="G242" s="632"/>
      <c r="H242" s="632"/>
      <c r="I242" s="632"/>
      <c r="J242" s="632"/>
      <c r="K242" s="632"/>
      <c r="L242" s="632"/>
      <c r="M242" s="632"/>
      <c r="N242" s="632"/>
      <c r="O242" s="291"/>
      <c r="P242" s="276" t="s">
        <v>55</v>
      </c>
      <c r="Q242" s="572" t="s">
        <v>187</v>
      </c>
      <c r="R242" s="572"/>
      <c r="S242" s="572"/>
      <c r="T242" s="572"/>
      <c r="U242" s="572"/>
      <c r="V242" s="572"/>
      <c r="W242" s="291"/>
      <c r="X242" s="314" t="s">
        <v>55</v>
      </c>
      <c r="Y242" s="572" t="s">
        <v>93</v>
      </c>
      <c r="Z242" s="572"/>
      <c r="AA242" s="572"/>
      <c r="AB242" s="572"/>
      <c r="AC242" s="572"/>
      <c r="AD242" s="572"/>
      <c r="AE242" s="280"/>
    </row>
    <row r="243" spans="1:32">
      <c r="A243" s="64"/>
      <c r="B243" s="163"/>
      <c r="C243" s="300"/>
      <c r="D243" s="163"/>
      <c r="E243" s="163"/>
      <c r="F243" s="163"/>
      <c r="G243" s="163"/>
      <c r="H243" s="163"/>
      <c r="I243" s="170"/>
      <c r="J243" s="170"/>
      <c r="K243" s="37"/>
      <c r="L243" s="300"/>
      <c r="M243" s="300"/>
      <c r="N243" s="37"/>
      <c r="O243" s="291"/>
      <c r="P243" s="276" t="s">
        <v>57</v>
      </c>
      <c r="Q243" s="572" t="s">
        <v>167</v>
      </c>
      <c r="R243" s="572"/>
      <c r="S243" s="572"/>
      <c r="T243" s="572"/>
      <c r="U243" s="572"/>
      <c r="V243" s="572"/>
      <c r="W243" s="291"/>
      <c r="X243" s="314" t="s">
        <v>57</v>
      </c>
      <c r="Y243" s="572" t="s">
        <v>167</v>
      </c>
      <c r="Z243" s="572"/>
      <c r="AA243" s="572"/>
      <c r="AB243" s="572"/>
      <c r="AC243" s="572"/>
      <c r="AD243" s="572"/>
      <c r="AE243" s="280"/>
    </row>
    <row r="244" spans="1:32">
      <c r="A244" s="64"/>
      <c r="B244" s="163"/>
      <c r="C244" s="300"/>
      <c r="D244" s="163"/>
      <c r="E244" s="163"/>
      <c r="F244" s="163"/>
      <c r="G244" s="163"/>
      <c r="H244" s="163"/>
      <c r="I244" s="170"/>
      <c r="J244" s="170"/>
      <c r="K244" s="37"/>
      <c r="L244" s="300"/>
      <c r="M244" s="300"/>
      <c r="N244" s="37"/>
      <c r="O244" s="291"/>
      <c r="P244" s="163"/>
      <c r="Q244" s="300"/>
      <c r="R244" s="300"/>
      <c r="S244" s="300"/>
      <c r="T244" s="300"/>
      <c r="U244" s="300"/>
      <c r="V244" s="300"/>
      <c r="W244" s="291"/>
      <c r="X244" s="163"/>
      <c r="Y244" s="300"/>
      <c r="Z244" s="300"/>
      <c r="AA244" s="300"/>
      <c r="AB244" s="300"/>
      <c r="AC244" s="300"/>
      <c r="AD244" s="300"/>
      <c r="AE244" s="280"/>
    </row>
    <row r="245" spans="1:32">
      <c r="A245" s="170"/>
      <c r="B245" s="633" t="s">
        <v>190</v>
      </c>
      <c r="C245" s="634"/>
      <c r="D245" s="634"/>
      <c r="E245" s="634"/>
      <c r="F245" s="634"/>
      <c r="G245" s="634"/>
      <c r="H245" s="634"/>
      <c r="I245" s="634"/>
      <c r="J245" s="634"/>
      <c r="K245" s="634"/>
      <c r="L245" s="634"/>
      <c r="M245" s="634"/>
      <c r="N245" s="634"/>
      <c r="O245" s="634"/>
      <c r="P245" s="634"/>
      <c r="Q245" s="634"/>
      <c r="R245" s="634"/>
      <c r="S245" s="634"/>
      <c r="T245" s="634"/>
      <c r="U245" s="634"/>
      <c r="V245" s="634"/>
      <c r="W245" s="634"/>
      <c r="X245" s="634"/>
      <c r="Y245" s="634"/>
      <c r="Z245" s="634"/>
      <c r="AA245" s="634"/>
      <c r="AB245" s="634"/>
      <c r="AC245" s="634"/>
      <c r="AD245" s="635"/>
      <c r="AE245" s="280"/>
    </row>
    <row r="246" spans="1:32">
      <c r="A246" s="170"/>
      <c r="B246" s="170"/>
      <c r="C246" s="178"/>
      <c r="D246" s="178"/>
      <c r="E246" s="178"/>
      <c r="F246" s="178"/>
      <c r="G246" s="178"/>
      <c r="H246" s="178"/>
      <c r="I246" s="170"/>
      <c r="J246" s="170"/>
      <c r="K246" s="170"/>
      <c r="L246" s="170"/>
      <c r="M246" s="170"/>
      <c r="N246" s="170"/>
      <c r="O246" s="179"/>
      <c r="P246" s="180"/>
      <c r="Q246" s="180"/>
      <c r="R246" s="180"/>
      <c r="S246" s="180"/>
      <c r="T246" s="180"/>
      <c r="U246" s="180"/>
      <c r="V246" s="180"/>
      <c r="W246" s="180"/>
      <c r="X246" s="180"/>
      <c r="Y246" s="180"/>
      <c r="Z246" s="180"/>
      <c r="AA246" s="180"/>
      <c r="AB246" s="180"/>
      <c r="AC246" s="180"/>
      <c r="AD246" s="180"/>
      <c r="AE246" s="280"/>
    </row>
    <row r="247" spans="1:32" s="282" customFormat="1" ht="26.25" customHeight="1">
      <c r="A247" s="77" t="s">
        <v>191</v>
      </c>
      <c r="B247" s="642" t="s">
        <v>367</v>
      </c>
      <c r="C247" s="642"/>
      <c r="D247" s="642"/>
      <c r="E247" s="642"/>
      <c r="F247" s="642"/>
      <c r="G247" s="642"/>
      <c r="H247" s="642"/>
      <c r="I247" s="642"/>
      <c r="J247" s="642"/>
      <c r="K247" s="642"/>
      <c r="L247" s="642"/>
      <c r="M247" s="642"/>
      <c r="N247" s="642"/>
      <c r="O247" s="642"/>
      <c r="P247" s="642"/>
      <c r="Q247" s="642"/>
      <c r="R247" s="642"/>
      <c r="S247" s="642"/>
      <c r="T247" s="642"/>
      <c r="U247" s="642"/>
      <c r="V247" s="642"/>
      <c r="W247" s="642"/>
      <c r="X247" s="642"/>
      <c r="Y247" s="642"/>
      <c r="Z247" s="642"/>
      <c r="AA247" s="642"/>
      <c r="AB247" s="642"/>
      <c r="AC247" s="642"/>
      <c r="AD247" s="642"/>
      <c r="AE247" s="280"/>
      <c r="AF247" s="355"/>
    </row>
    <row r="248" spans="1:32" s="282" customFormat="1">
      <c r="A248" s="170"/>
      <c r="B248" s="178"/>
      <c r="C248" s="581" t="s">
        <v>142</v>
      </c>
      <c r="D248" s="581"/>
      <c r="E248" s="581"/>
      <c r="F248" s="581"/>
      <c r="G248" s="581"/>
      <c r="H248" s="581"/>
      <c r="I248" s="581"/>
      <c r="J248" s="581"/>
      <c r="K248" s="581"/>
      <c r="L248" s="581"/>
      <c r="M248" s="581"/>
      <c r="N248" s="581"/>
      <c r="O248" s="581"/>
      <c r="P248" s="581"/>
      <c r="Q248" s="581"/>
      <c r="R248" s="581"/>
      <c r="S248" s="581"/>
      <c r="T248" s="581"/>
      <c r="U248" s="581"/>
      <c r="V248" s="581"/>
      <c r="W248" s="581"/>
      <c r="X248" s="581"/>
      <c r="Y248" s="581"/>
      <c r="Z248" s="581"/>
      <c r="AA248" s="581"/>
      <c r="AB248" s="581"/>
      <c r="AC248" s="581"/>
      <c r="AD248" s="581"/>
      <c r="AE248" s="280"/>
      <c r="AF248" s="355"/>
    </row>
    <row r="249" spans="1:32" s="282" customFormat="1" ht="15" thickBot="1">
      <c r="A249" s="170"/>
      <c r="B249" s="178"/>
      <c r="C249" s="178"/>
      <c r="D249" s="178"/>
      <c r="E249" s="178"/>
      <c r="F249" s="178"/>
      <c r="G249" s="178"/>
      <c r="H249" s="178"/>
      <c r="I249" s="170"/>
      <c r="J249" s="170"/>
      <c r="K249" s="170"/>
      <c r="L249" s="170"/>
      <c r="M249" s="170"/>
      <c r="N249" s="170"/>
      <c r="O249" s="179"/>
      <c r="P249" s="180"/>
      <c r="Q249" s="180"/>
      <c r="R249" s="180"/>
      <c r="S249" s="180"/>
      <c r="T249" s="180"/>
      <c r="U249" s="180"/>
      <c r="V249" s="180"/>
      <c r="W249" s="180"/>
      <c r="X249" s="180"/>
      <c r="Y249" s="180"/>
      <c r="Z249" s="180"/>
      <c r="AA249" s="180"/>
      <c r="AB249" s="180"/>
      <c r="AC249" s="180"/>
      <c r="AD249" s="180"/>
      <c r="AE249" s="280"/>
      <c r="AF249" s="355"/>
    </row>
    <row r="250" spans="1:32" s="282" customFormat="1" ht="15" thickBot="1">
      <c r="A250" s="170"/>
      <c r="B250" s="74"/>
      <c r="C250" s="37" t="s">
        <v>143</v>
      </c>
      <c r="D250" s="37"/>
      <c r="E250" s="279"/>
      <c r="F250" s="279"/>
      <c r="G250" s="279"/>
      <c r="H250" s="279"/>
      <c r="I250" s="279"/>
      <c r="J250" s="74"/>
      <c r="K250" s="40" t="s">
        <v>192</v>
      </c>
      <c r="L250" s="37"/>
      <c r="M250" s="279"/>
      <c r="N250" s="40"/>
      <c r="O250" s="40"/>
      <c r="P250" s="279"/>
      <c r="Q250" s="279"/>
      <c r="R250" s="74"/>
      <c r="S250" s="40" t="s">
        <v>193</v>
      </c>
      <c r="T250" s="37"/>
      <c r="U250" s="40"/>
      <c r="V250" s="40"/>
      <c r="W250" s="40"/>
      <c r="X250" s="40"/>
      <c r="Y250" s="40"/>
      <c r="Z250" s="40"/>
      <c r="AA250" s="180"/>
      <c r="AB250" s="180"/>
      <c r="AC250" s="180"/>
      <c r="AD250" s="180"/>
      <c r="AE250" s="280"/>
      <c r="AF250" s="355"/>
    </row>
    <row r="251" spans="1:32" s="282" customFormat="1">
      <c r="A251" s="170"/>
      <c r="B251" s="559" t="str">
        <f>IF(COUNTIF(B250:R250,"X")&gt;1,"ERROR: Seleccionar sólo un código","")</f>
        <v/>
      </c>
      <c r="C251" s="559"/>
      <c r="D251" s="559"/>
      <c r="E251" s="559"/>
      <c r="F251" s="559"/>
      <c r="G251" s="559"/>
      <c r="H251" s="559"/>
      <c r="I251" s="559"/>
      <c r="J251" s="559"/>
      <c r="K251" s="559"/>
      <c r="L251" s="559"/>
      <c r="M251" s="559"/>
      <c r="N251" s="559"/>
      <c r="O251" s="559"/>
      <c r="P251" s="559"/>
      <c r="Q251" s="559"/>
      <c r="R251" s="559"/>
      <c r="S251" s="559"/>
      <c r="T251" s="559"/>
      <c r="U251" s="559"/>
      <c r="V251" s="559"/>
      <c r="W251" s="559"/>
      <c r="X251" s="559"/>
      <c r="Y251" s="559"/>
      <c r="Z251" s="559"/>
      <c r="AA251" s="559"/>
      <c r="AB251" s="559"/>
      <c r="AC251" s="559"/>
      <c r="AD251" s="559"/>
      <c r="AE251" s="280"/>
      <c r="AF251" s="355"/>
    </row>
    <row r="252" spans="1:32" s="282" customFormat="1">
      <c r="A252" s="170"/>
      <c r="B252" s="289"/>
      <c r="C252" s="289"/>
      <c r="D252" s="289"/>
      <c r="E252" s="289"/>
      <c r="F252" s="289"/>
      <c r="G252" s="289"/>
      <c r="H252" s="289"/>
      <c r="I252" s="289"/>
      <c r="J252" s="289"/>
      <c r="K252" s="289"/>
      <c r="L252" s="289"/>
      <c r="M252" s="289"/>
      <c r="N252" s="289"/>
      <c r="O252" s="289"/>
      <c r="P252" s="289"/>
      <c r="Q252" s="289"/>
      <c r="R252" s="289"/>
      <c r="S252" s="289"/>
      <c r="T252" s="289"/>
      <c r="U252" s="289"/>
      <c r="V252" s="289"/>
      <c r="W252" s="289"/>
      <c r="X252" s="289"/>
      <c r="Y252" s="289"/>
      <c r="Z252" s="289"/>
      <c r="AA252" s="289"/>
      <c r="AB252" s="289"/>
      <c r="AC252" s="289"/>
      <c r="AD252" s="289"/>
      <c r="AE252" s="280"/>
      <c r="AF252" s="355"/>
    </row>
    <row r="253" spans="1:32" s="282" customFormat="1">
      <c r="A253" s="170"/>
      <c r="B253" s="178"/>
      <c r="C253" s="178"/>
      <c r="D253" s="178"/>
      <c r="E253" s="178"/>
      <c r="F253" s="178"/>
      <c r="G253" s="178"/>
      <c r="H253" s="178"/>
      <c r="I253" s="170"/>
      <c r="J253" s="170"/>
      <c r="K253" s="170"/>
      <c r="L253" s="170"/>
      <c r="M253" s="170"/>
      <c r="N253" s="170"/>
      <c r="O253" s="179"/>
      <c r="P253" s="180"/>
      <c r="Q253" s="180"/>
      <c r="R253" s="180"/>
      <c r="S253" s="180"/>
      <c r="T253" s="180"/>
      <c r="U253" s="180"/>
      <c r="V253" s="180"/>
      <c r="W253" s="180"/>
      <c r="X253" s="180"/>
      <c r="Y253" s="180"/>
      <c r="Z253" s="180"/>
      <c r="AA253" s="180"/>
      <c r="AB253" s="180"/>
      <c r="AC253" s="180"/>
      <c r="AD253" s="180"/>
      <c r="AE253" s="280"/>
      <c r="AF253" s="355"/>
    </row>
    <row r="254" spans="1:32" s="282" customFormat="1" ht="50.25" customHeight="1">
      <c r="A254" s="79" t="s">
        <v>194</v>
      </c>
      <c r="B254" s="642" t="s">
        <v>370</v>
      </c>
      <c r="C254" s="642"/>
      <c r="D254" s="642"/>
      <c r="E254" s="642"/>
      <c r="F254" s="642"/>
      <c r="G254" s="642"/>
      <c r="H254" s="642"/>
      <c r="I254" s="642"/>
      <c r="J254" s="642"/>
      <c r="K254" s="642"/>
      <c r="L254" s="642"/>
      <c r="M254" s="642"/>
      <c r="N254" s="642"/>
      <c r="O254" s="642"/>
      <c r="P254" s="642"/>
      <c r="Q254" s="642"/>
      <c r="R254" s="642"/>
      <c r="S254" s="642"/>
      <c r="T254" s="642"/>
      <c r="U254" s="642"/>
      <c r="V254" s="642"/>
      <c r="W254" s="642"/>
      <c r="X254" s="642"/>
      <c r="Y254" s="642"/>
      <c r="Z254" s="642"/>
      <c r="AA254" s="642"/>
      <c r="AB254" s="642"/>
      <c r="AC254" s="642"/>
      <c r="AD254" s="642"/>
      <c r="AE254" s="280"/>
      <c r="AF254" s="355"/>
    </row>
    <row r="255" spans="1:32" s="282" customFormat="1" ht="36.75" customHeight="1">
      <c r="A255" s="176"/>
      <c r="B255" s="325"/>
      <c r="C255" s="469" t="s">
        <v>361</v>
      </c>
      <c r="D255" s="469"/>
      <c r="E255" s="469"/>
      <c r="F255" s="469"/>
      <c r="G255" s="469"/>
      <c r="H255" s="469"/>
      <c r="I255" s="469"/>
      <c r="J255" s="469"/>
      <c r="K255" s="469"/>
      <c r="L255" s="469"/>
      <c r="M255" s="469"/>
      <c r="N255" s="469"/>
      <c r="O255" s="469"/>
      <c r="P255" s="469"/>
      <c r="Q255" s="469"/>
      <c r="R255" s="469"/>
      <c r="S255" s="469"/>
      <c r="T255" s="469"/>
      <c r="U255" s="469"/>
      <c r="V255" s="469"/>
      <c r="W255" s="469"/>
      <c r="X255" s="469"/>
      <c r="Y255" s="469"/>
      <c r="Z255" s="469"/>
      <c r="AA255" s="469"/>
      <c r="AB255" s="469"/>
      <c r="AC255" s="469"/>
      <c r="AD255" s="469"/>
      <c r="AE255" s="280"/>
      <c r="AF255" s="355"/>
    </row>
    <row r="256" spans="1:32" s="282" customFormat="1" ht="26.25" customHeight="1">
      <c r="A256" s="170"/>
      <c r="B256" s="178"/>
      <c r="C256" s="624" t="s">
        <v>322</v>
      </c>
      <c r="D256" s="624"/>
      <c r="E256" s="624"/>
      <c r="F256" s="624"/>
      <c r="G256" s="624"/>
      <c r="H256" s="624"/>
      <c r="I256" s="624"/>
      <c r="J256" s="624"/>
      <c r="K256" s="624"/>
      <c r="L256" s="624"/>
      <c r="M256" s="624"/>
      <c r="N256" s="624"/>
      <c r="O256" s="624"/>
      <c r="P256" s="624"/>
      <c r="Q256" s="624"/>
      <c r="R256" s="624"/>
      <c r="S256" s="624"/>
      <c r="T256" s="624"/>
      <c r="U256" s="624"/>
      <c r="V256" s="624"/>
      <c r="W256" s="624"/>
      <c r="X256" s="624"/>
      <c r="Y256" s="624"/>
      <c r="Z256" s="624"/>
      <c r="AA256" s="624"/>
      <c r="AB256" s="624"/>
      <c r="AC256" s="624"/>
      <c r="AD256" s="624"/>
      <c r="AE256" s="280"/>
      <c r="AF256" s="355"/>
    </row>
    <row r="257" spans="1:37" s="282" customFormat="1" ht="26.25" customHeight="1">
      <c r="A257" s="170"/>
      <c r="B257" s="178"/>
      <c r="C257" s="643" t="s">
        <v>368</v>
      </c>
      <c r="D257" s="643"/>
      <c r="E257" s="643"/>
      <c r="F257" s="643"/>
      <c r="G257" s="643"/>
      <c r="H257" s="643"/>
      <c r="I257" s="643"/>
      <c r="J257" s="643"/>
      <c r="K257" s="643"/>
      <c r="L257" s="643"/>
      <c r="M257" s="643"/>
      <c r="N257" s="643"/>
      <c r="O257" s="643"/>
      <c r="P257" s="643"/>
      <c r="Q257" s="643"/>
      <c r="R257" s="643"/>
      <c r="S257" s="643"/>
      <c r="T257" s="643"/>
      <c r="U257" s="643"/>
      <c r="V257" s="643"/>
      <c r="W257" s="643"/>
      <c r="X257" s="643"/>
      <c r="Y257" s="643"/>
      <c r="Z257" s="643"/>
      <c r="AA257" s="643"/>
      <c r="AB257" s="643"/>
      <c r="AC257" s="643"/>
      <c r="AD257" s="643"/>
      <c r="AE257" s="280"/>
      <c r="AF257" s="355"/>
    </row>
    <row r="258" spans="1:37">
      <c r="A258" s="170"/>
      <c r="B258" s="299"/>
      <c r="C258" s="299"/>
      <c r="D258" s="299"/>
      <c r="E258" s="299"/>
      <c r="F258" s="299"/>
      <c r="G258" s="299"/>
      <c r="H258" s="299"/>
      <c r="I258" s="299"/>
      <c r="J258" s="299"/>
      <c r="K258" s="299"/>
      <c r="L258" s="299"/>
      <c r="M258" s="299"/>
      <c r="N258" s="299"/>
      <c r="O258" s="299"/>
      <c r="P258" s="299"/>
      <c r="Q258" s="299"/>
      <c r="R258" s="299"/>
      <c r="S258" s="299"/>
      <c r="T258" s="299"/>
      <c r="U258" s="299"/>
      <c r="V258" s="299"/>
      <c r="W258" s="299"/>
      <c r="X258" s="299"/>
      <c r="Y258" s="299"/>
      <c r="Z258" s="299"/>
      <c r="AA258" s="299"/>
      <c r="AB258" s="299"/>
      <c r="AC258" s="299"/>
      <c r="AD258" s="299"/>
      <c r="AE258" s="280"/>
    </row>
    <row r="259" spans="1:37" ht="15">
      <c r="A259" s="170"/>
      <c r="B259" s="644" t="s">
        <v>30</v>
      </c>
      <c r="C259" s="647" t="s">
        <v>279</v>
      </c>
      <c r="D259" s="648"/>
      <c r="E259" s="648"/>
      <c r="F259" s="648"/>
      <c r="G259" s="649"/>
      <c r="H259" s="586" t="s">
        <v>273</v>
      </c>
      <c r="I259" s="656"/>
      <c r="J259" s="656"/>
      <c r="K259" s="656"/>
      <c r="L259" s="586" t="s">
        <v>147</v>
      </c>
      <c r="M259" s="586"/>
      <c r="N259" s="586"/>
      <c r="O259" s="586"/>
      <c r="P259" s="586"/>
      <c r="Q259" s="586"/>
      <c r="R259" s="586"/>
      <c r="S259" s="586"/>
      <c r="T259" s="586"/>
      <c r="U259" s="586"/>
      <c r="V259" s="586"/>
      <c r="W259" s="586"/>
      <c r="X259" s="586"/>
      <c r="Y259" s="586"/>
      <c r="Z259" s="586"/>
      <c r="AA259" s="586"/>
      <c r="AB259" s="586"/>
      <c r="AC259" s="586"/>
      <c r="AD259" s="586"/>
      <c r="AE259" s="280"/>
      <c r="AG259" s="157">
        <v>280</v>
      </c>
      <c r="AH259" s="157"/>
      <c r="AI259" s="157"/>
      <c r="AJ259" s="157"/>
    </row>
    <row r="260" spans="1:37" ht="29.25" customHeight="1">
      <c r="A260" s="170"/>
      <c r="B260" s="645"/>
      <c r="C260" s="650"/>
      <c r="D260" s="651"/>
      <c r="E260" s="651"/>
      <c r="F260" s="651"/>
      <c r="G260" s="652"/>
      <c r="H260" s="656"/>
      <c r="I260" s="656"/>
      <c r="J260" s="656"/>
      <c r="K260" s="656"/>
      <c r="L260" s="657" t="s">
        <v>274</v>
      </c>
      <c r="M260" s="657"/>
      <c r="N260" s="657"/>
      <c r="O260" s="657"/>
      <c r="P260" s="657"/>
      <c r="Q260" s="657"/>
      <c r="R260" s="657"/>
      <c r="S260" s="657"/>
      <c r="T260" s="657"/>
      <c r="U260" s="657"/>
      <c r="V260" s="657"/>
      <c r="W260" s="657"/>
      <c r="X260" s="657"/>
      <c r="Y260" s="657"/>
      <c r="Z260" s="657"/>
      <c r="AA260" s="636" t="s">
        <v>275</v>
      </c>
      <c r="AB260" s="637"/>
      <c r="AC260" s="637"/>
      <c r="AD260" s="638"/>
      <c r="AE260" s="280"/>
      <c r="AG260" s="157">
        <f>COUNTBLANK(C262:AD271)</f>
        <v>280</v>
      </c>
      <c r="AH260" s="157"/>
      <c r="AI260" s="157"/>
      <c r="AJ260" s="157"/>
      <c r="AK260"/>
    </row>
    <row r="261" spans="1:37" ht="41.25" customHeight="1">
      <c r="A261" s="170"/>
      <c r="B261" s="646"/>
      <c r="C261" s="653"/>
      <c r="D261" s="654"/>
      <c r="E261" s="654"/>
      <c r="F261" s="654"/>
      <c r="G261" s="655"/>
      <c r="H261" s="656"/>
      <c r="I261" s="656"/>
      <c r="J261" s="656"/>
      <c r="K261" s="656"/>
      <c r="L261" s="177" t="s">
        <v>49</v>
      </c>
      <c r="M261" s="177" t="s">
        <v>50</v>
      </c>
      <c r="N261" s="177" t="s">
        <v>51</v>
      </c>
      <c r="O261" s="177" t="s">
        <v>52</v>
      </c>
      <c r="P261" s="177" t="s">
        <v>53</v>
      </c>
      <c r="Q261" s="177" t="s">
        <v>54</v>
      </c>
      <c r="R261" s="177" t="s">
        <v>55</v>
      </c>
      <c r="S261" s="177" t="s">
        <v>56</v>
      </c>
      <c r="T261" s="177" t="s">
        <v>57</v>
      </c>
      <c r="U261" s="177" t="s">
        <v>58</v>
      </c>
      <c r="V261" s="177" t="s">
        <v>59</v>
      </c>
      <c r="W261" s="177" t="s">
        <v>60</v>
      </c>
      <c r="X261" s="177" t="s">
        <v>61</v>
      </c>
      <c r="Y261" s="150" t="s">
        <v>62</v>
      </c>
      <c r="Z261" s="150" t="s">
        <v>148</v>
      </c>
      <c r="AA261" s="598"/>
      <c r="AB261" s="599"/>
      <c r="AC261" s="599"/>
      <c r="AD261" s="600"/>
      <c r="AE261" s="280"/>
      <c r="AG261" t="s">
        <v>380</v>
      </c>
      <c r="AH261" t="s">
        <v>386</v>
      </c>
      <c r="AI261" s="157" t="s">
        <v>388</v>
      </c>
      <c r="AJ261" s="370" t="s">
        <v>392</v>
      </c>
      <c r="AK261"/>
    </row>
    <row r="262" spans="1:37" ht="15">
      <c r="A262" s="170"/>
      <c r="B262" s="141" t="s">
        <v>49</v>
      </c>
      <c r="C262" s="639"/>
      <c r="D262" s="640"/>
      <c r="E262" s="640"/>
      <c r="F262" s="640"/>
      <c r="G262" s="641"/>
      <c r="H262" s="576"/>
      <c r="I262" s="577"/>
      <c r="J262" s="577"/>
      <c r="K262" s="577"/>
      <c r="L262" s="347"/>
      <c r="M262" s="347"/>
      <c r="N262" s="347"/>
      <c r="O262" s="347"/>
      <c r="P262" s="347"/>
      <c r="Q262" s="347"/>
      <c r="R262" s="347"/>
      <c r="S262" s="347"/>
      <c r="T262" s="347"/>
      <c r="U262" s="347"/>
      <c r="V262" s="347"/>
      <c r="W262" s="347"/>
      <c r="X262" s="347"/>
      <c r="Y262" s="347"/>
      <c r="Z262" s="196"/>
      <c r="AA262" s="561"/>
      <c r="AB262" s="561"/>
      <c r="AC262" s="561"/>
      <c r="AD262" s="561"/>
      <c r="AE262" s="280"/>
      <c r="AG262" s="358">
        <f>COUNTBLANK(C262:AD262)</f>
        <v>28</v>
      </c>
      <c r="AH262" s="358">
        <f>IF(AG262=28,0,IF(AND(AG262&lt;=24,COUNTBLANK(C262)=0,COUNTBLANK(H262)=0,COUNTIF(L262:Z262,"X")&lt;=14,AA262&gt;=COUNTIF(L262:Z262,"X")),0,1))</f>
        <v>0</v>
      </c>
      <c r="AI262" s="369">
        <f>IF(OR($AG$179=$AG$180,COUNTBLANK(C262:AD262)=28),0,IF(AND(COUNTIF(L262:Y262,"X")&gt;0,Z262="X"),1,0))</f>
        <v>0</v>
      </c>
      <c r="AJ262" s="369"/>
      <c r="AK262"/>
    </row>
    <row r="263" spans="1:37" ht="15">
      <c r="A263" s="170"/>
      <c r="B263" s="141" t="s">
        <v>50</v>
      </c>
      <c r="C263" s="639"/>
      <c r="D263" s="640"/>
      <c r="E263" s="640"/>
      <c r="F263" s="640"/>
      <c r="G263" s="641"/>
      <c r="H263" s="576"/>
      <c r="I263" s="577"/>
      <c r="J263" s="577"/>
      <c r="K263" s="577"/>
      <c r="L263" s="196"/>
      <c r="M263" s="196"/>
      <c r="N263" s="196"/>
      <c r="O263" s="196"/>
      <c r="P263" s="196"/>
      <c r="Q263" s="196"/>
      <c r="R263" s="196"/>
      <c r="S263" s="196"/>
      <c r="T263" s="196"/>
      <c r="U263" s="196"/>
      <c r="V263" s="196"/>
      <c r="W263" s="196"/>
      <c r="X263" s="196"/>
      <c r="Y263" s="196"/>
      <c r="Z263" s="196"/>
      <c r="AA263" s="561"/>
      <c r="AB263" s="561"/>
      <c r="AC263" s="561"/>
      <c r="AD263" s="561"/>
      <c r="AE263" s="280"/>
      <c r="AG263" s="358">
        <f t="shared" ref="AG263:AG271" si="51">COUNTBLANK(C263:AD263)</f>
        <v>28</v>
      </c>
      <c r="AH263" s="358">
        <f t="shared" ref="AH263:AH271" si="52">IF(AG263=28,0,IF(AND(AG263&lt;=24,COUNTBLANK(C263)=0,COUNTBLANK(H263)=0,COUNTIF(L263:Z263,"X")&lt;=14,AA263&gt;=COUNTIF(L263:Z263,"X")),0,1))</f>
        <v>0</v>
      </c>
      <c r="AI263" s="369">
        <f t="shared" ref="AI263:AI271" si="53">IF(OR($AG$179=$AG$180,COUNTBLANK(C263:AD263)=28),0,IF(AND(COUNTIF(L263:Y263,"X")&gt;0,Z263="X"),1,0))</f>
        <v>0</v>
      </c>
      <c r="AJ263" s="365">
        <f>IF(AND(C262="",COUNTA(C263:$G$271)&gt;0),1,0)</f>
        <v>0</v>
      </c>
      <c r="AK263"/>
    </row>
    <row r="264" spans="1:37" ht="15">
      <c r="A264" s="170"/>
      <c r="B264" s="141" t="s">
        <v>51</v>
      </c>
      <c r="C264" s="639"/>
      <c r="D264" s="640"/>
      <c r="E264" s="640"/>
      <c r="F264" s="640"/>
      <c r="G264" s="641"/>
      <c r="H264" s="576"/>
      <c r="I264" s="577"/>
      <c r="J264" s="577"/>
      <c r="K264" s="577"/>
      <c r="L264" s="196"/>
      <c r="M264" s="196"/>
      <c r="N264" s="196"/>
      <c r="O264" s="196"/>
      <c r="P264" s="196"/>
      <c r="Q264" s="196"/>
      <c r="R264" s="196"/>
      <c r="S264" s="196"/>
      <c r="T264" s="196"/>
      <c r="U264" s="196"/>
      <c r="V264" s="196"/>
      <c r="W264" s="196"/>
      <c r="X264" s="196"/>
      <c r="Y264" s="196"/>
      <c r="Z264" s="196"/>
      <c r="AA264" s="561"/>
      <c r="AB264" s="561"/>
      <c r="AC264" s="561"/>
      <c r="AD264" s="561"/>
      <c r="AE264" s="280"/>
      <c r="AG264" s="358">
        <f t="shared" si="51"/>
        <v>28</v>
      </c>
      <c r="AH264" s="358">
        <f t="shared" si="52"/>
        <v>0</v>
      </c>
      <c r="AI264" s="369">
        <f t="shared" si="53"/>
        <v>0</v>
      </c>
      <c r="AJ264" s="365">
        <f>IF(AND(C263="",COUNTA(C264:$G$271)&gt;0),1,0)</f>
        <v>0</v>
      </c>
      <c r="AK264"/>
    </row>
    <row r="265" spans="1:37" ht="15">
      <c r="A265" s="170"/>
      <c r="B265" s="141" t="s">
        <v>52</v>
      </c>
      <c r="C265" s="639"/>
      <c r="D265" s="640"/>
      <c r="E265" s="640"/>
      <c r="F265" s="640"/>
      <c r="G265" s="641"/>
      <c r="H265" s="576"/>
      <c r="I265" s="577"/>
      <c r="J265" s="577"/>
      <c r="K265" s="577"/>
      <c r="L265" s="196"/>
      <c r="M265" s="196"/>
      <c r="N265" s="196"/>
      <c r="O265" s="196"/>
      <c r="P265" s="196"/>
      <c r="Q265" s="196"/>
      <c r="R265" s="196"/>
      <c r="S265" s="196"/>
      <c r="T265" s="196"/>
      <c r="U265" s="196"/>
      <c r="V265" s="196"/>
      <c r="W265" s="196"/>
      <c r="X265" s="196"/>
      <c r="Y265" s="196"/>
      <c r="Z265" s="196"/>
      <c r="AA265" s="561"/>
      <c r="AB265" s="561"/>
      <c r="AC265" s="561"/>
      <c r="AD265" s="561"/>
      <c r="AE265" s="280"/>
      <c r="AG265" s="358">
        <f t="shared" si="51"/>
        <v>28</v>
      </c>
      <c r="AH265" s="358">
        <f t="shared" si="52"/>
        <v>0</v>
      </c>
      <c r="AI265" s="369">
        <f t="shared" si="53"/>
        <v>0</v>
      </c>
      <c r="AJ265" s="365">
        <f>IF(AND(C264="",COUNTA(C265:$G$271)&gt;0),1,0)</f>
        <v>0</v>
      </c>
      <c r="AK265"/>
    </row>
    <row r="266" spans="1:37" ht="15">
      <c r="A266" s="170"/>
      <c r="B266" s="141" t="s">
        <v>53</v>
      </c>
      <c r="C266" s="639"/>
      <c r="D266" s="640"/>
      <c r="E266" s="640"/>
      <c r="F266" s="640"/>
      <c r="G266" s="641"/>
      <c r="H266" s="576"/>
      <c r="I266" s="577"/>
      <c r="J266" s="577"/>
      <c r="K266" s="577"/>
      <c r="L266" s="196"/>
      <c r="M266" s="196"/>
      <c r="N266" s="196"/>
      <c r="O266" s="196"/>
      <c r="P266" s="196"/>
      <c r="Q266" s="196"/>
      <c r="R266" s="196"/>
      <c r="S266" s="196"/>
      <c r="T266" s="196"/>
      <c r="U266" s="196"/>
      <c r="V266" s="196"/>
      <c r="W266" s="196"/>
      <c r="X266" s="196"/>
      <c r="Y266" s="196"/>
      <c r="Z266" s="196"/>
      <c r="AA266" s="561"/>
      <c r="AB266" s="561"/>
      <c r="AC266" s="561"/>
      <c r="AD266" s="561"/>
      <c r="AE266" s="280"/>
      <c r="AG266" s="358">
        <f t="shared" si="51"/>
        <v>28</v>
      </c>
      <c r="AH266" s="358">
        <f t="shared" si="52"/>
        <v>0</v>
      </c>
      <c r="AI266" s="369">
        <f t="shared" si="53"/>
        <v>0</v>
      </c>
      <c r="AJ266" s="365">
        <f>IF(AND(C265="",COUNTA(C266:$G$271)&gt;0),1,0)</f>
        <v>0</v>
      </c>
      <c r="AK266"/>
    </row>
    <row r="267" spans="1:37" ht="15">
      <c r="A267" s="170"/>
      <c r="B267" s="141" t="s">
        <v>54</v>
      </c>
      <c r="C267" s="639"/>
      <c r="D267" s="640"/>
      <c r="E267" s="640"/>
      <c r="F267" s="640"/>
      <c r="G267" s="641"/>
      <c r="H267" s="576"/>
      <c r="I267" s="577"/>
      <c r="J267" s="577"/>
      <c r="K267" s="577"/>
      <c r="L267" s="196"/>
      <c r="M267" s="196"/>
      <c r="N267" s="196"/>
      <c r="O267" s="196"/>
      <c r="P267" s="196"/>
      <c r="Q267" s="196"/>
      <c r="R267" s="196"/>
      <c r="S267" s="196"/>
      <c r="T267" s="196"/>
      <c r="U267" s="196"/>
      <c r="V267" s="196"/>
      <c r="W267" s="196"/>
      <c r="X267" s="196"/>
      <c r="Y267" s="196"/>
      <c r="Z267" s="196"/>
      <c r="AA267" s="561"/>
      <c r="AB267" s="561"/>
      <c r="AC267" s="561"/>
      <c r="AD267" s="561"/>
      <c r="AE267" s="280"/>
      <c r="AG267" s="358">
        <f t="shared" si="51"/>
        <v>28</v>
      </c>
      <c r="AH267" s="358">
        <f t="shared" si="52"/>
        <v>0</v>
      </c>
      <c r="AI267" s="369">
        <f t="shared" si="53"/>
        <v>0</v>
      </c>
      <c r="AJ267" s="365">
        <f>IF(AND(C266="",COUNTA(C267:$G$271)&gt;0),1,0)</f>
        <v>0</v>
      </c>
      <c r="AK267"/>
    </row>
    <row r="268" spans="1:37" ht="15">
      <c r="A268" s="170"/>
      <c r="B268" s="141" t="s">
        <v>55</v>
      </c>
      <c r="C268" s="639"/>
      <c r="D268" s="640"/>
      <c r="E268" s="640"/>
      <c r="F268" s="640"/>
      <c r="G268" s="641"/>
      <c r="H268" s="576"/>
      <c r="I268" s="577"/>
      <c r="J268" s="577"/>
      <c r="K268" s="577"/>
      <c r="L268" s="196"/>
      <c r="M268" s="196"/>
      <c r="N268" s="196"/>
      <c r="O268" s="196"/>
      <c r="P268" s="196"/>
      <c r="Q268" s="196"/>
      <c r="R268" s="196"/>
      <c r="S268" s="196"/>
      <c r="T268" s="196"/>
      <c r="U268" s="196"/>
      <c r="V268" s="196"/>
      <c r="W268" s="196"/>
      <c r="X268" s="196"/>
      <c r="Y268" s="196"/>
      <c r="Z268" s="196"/>
      <c r="AA268" s="561"/>
      <c r="AB268" s="561"/>
      <c r="AC268" s="561"/>
      <c r="AD268" s="561"/>
      <c r="AE268" s="280"/>
      <c r="AG268" s="358">
        <f t="shared" si="51"/>
        <v>28</v>
      </c>
      <c r="AH268" s="358">
        <f t="shared" si="52"/>
        <v>0</v>
      </c>
      <c r="AI268" s="369">
        <f t="shared" si="53"/>
        <v>0</v>
      </c>
      <c r="AJ268" s="365">
        <f>IF(AND(C267="",COUNTA(C268:$G$271)&gt;0),1,0)</f>
        <v>0</v>
      </c>
      <c r="AK268"/>
    </row>
    <row r="269" spans="1:37" ht="15">
      <c r="A269" s="170"/>
      <c r="B269" s="141" t="s">
        <v>56</v>
      </c>
      <c r="C269" s="639"/>
      <c r="D269" s="640"/>
      <c r="E269" s="640"/>
      <c r="F269" s="640"/>
      <c r="G269" s="641"/>
      <c r="H269" s="576"/>
      <c r="I269" s="577"/>
      <c r="J269" s="577"/>
      <c r="K269" s="577"/>
      <c r="L269" s="196"/>
      <c r="M269" s="196"/>
      <c r="N269" s="196"/>
      <c r="O269" s="196"/>
      <c r="P269" s="196"/>
      <c r="Q269" s="196"/>
      <c r="R269" s="196"/>
      <c r="S269" s="196"/>
      <c r="T269" s="196"/>
      <c r="U269" s="196"/>
      <c r="V269" s="196"/>
      <c r="W269" s="196"/>
      <c r="X269" s="196"/>
      <c r="Y269" s="196"/>
      <c r="Z269" s="196"/>
      <c r="AA269" s="561"/>
      <c r="AB269" s="561"/>
      <c r="AC269" s="561"/>
      <c r="AD269" s="561"/>
      <c r="AE269" s="280"/>
      <c r="AG269" s="358">
        <f t="shared" si="51"/>
        <v>28</v>
      </c>
      <c r="AH269" s="358">
        <f t="shared" si="52"/>
        <v>0</v>
      </c>
      <c r="AI269" s="369">
        <f t="shared" si="53"/>
        <v>0</v>
      </c>
      <c r="AJ269" s="365">
        <f>IF(AND(C268="",COUNTA(C269:$G$271)&gt;0),1,0)</f>
        <v>0</v>
      </c>
      <c r="AK269"/>
    </row>
    <row r="270" spans="1:37" ht="15">
      <c r="A270" s="170"/>
      <c r="B270" s="141" t="s">
        <v>57</v>
      </c>
      <c r="C270" s="639"/>
      <c r="D270" s="640"/>
      <c r="E270" s="640"/>
      <c r="F270" s="640"/>
      <c r="G270" s="641"/>
      <c r="H270" s="576"/>
      <c r="I270" s="577"/>
      <c r="J270" s="577"/>
      <c r="K270" s="577"/>
      <c r="L270" s="196"/>
      <c r="M270" s="196"/>
      <c r="N270" s="196"/>
      <c r="O270" s="196"/>
      <c r="P270" s="196"/>
      <c r="Q270" s="196"/>
      <c r="R270" s="196"/>
      <c r="S270" s="196"/>
      <c r="T270" s="196"/>
      <c r="U270" s="196"/>
      <c r="V270" s="196"/>
      <c r="W270" s="196"/>
      <c r="X270" s="196"/>
      <c r="Y270" s="196"/>
      <c r="Z270" s="196"/>
      <c r="AA270" s="561"/>
      <c r="AB270" s="561"/>
      <c r="AC270" s="561"/>
      <c r="AD270" s="561"/>
      <c r="AE270" s="280"/>
      <c r="AG270" s="358">
        <f t="shared" si="51"/>
        <v>28</v>
      </c>
      <c r="AH270" s="358">
        <f t="shared" si="52"/>
        <v>0</v>
      </c>
      <c r="AI270" s="369">
        <f t="shared" si="53"/>
        <v>0</v>
      </c>
      <c r="AJ270" s="365">
        <f>IF(AND(C269="",COUNTA(C270:$G$271)&gt;0),1,0)</f>
        <v>0</v>
      </c>
      <c r="AK270"/>
    </row>
    <row r="271" spans="1:37" ht="15">
      <c r="A271" s="170"/>
      <c r="B271" s="80" t="s">
        <v>58</v>
      </c>
      <c r="C271" s="639"/>
      <c r="D271" s="640"/>
      <c r="E271" s="640"/>
      <c r="F271" s="640"/>
      <c r="G271" s="641"/>
      <c r="H271" s="576"/>
      <c r="I271" s="577"/>
      <c r="J271" s="577"/>
      <c r="K271" s="577"/>
      <c r="L271" s="196"/>
      <c r="M271" s="196"/>
      <c r="N271" s="196"/>
      <c r="O271" s="196"/>
      <c r="P271" s="196"/>
      <c r="Q271" s="196"/>
      <c r="R271" s="196"/>
      <c r="S271" s="196"/>
      <c r="T271" s="196"/>
      <c r="U271" s="196"/>
      <c r="V271" s="196"/>
      <c r="W271" s="196"/>
      <c r="X271" s="196"/>
      <c r="Y271" s="196"/>
      <c r="Z271" s="196"/>
      <c r="AA271" s="561"/>
      <c r="AB271" s="561"/>
      <c r="AC271" s="561"/>
      <c r="AD271" s="561"/>
      <c r="AE271" s="280"/>
      <c r="AG271" s="358">
        <f t="shared" si="51"/>
        <v>28</v>
      </c>
      <c r="AH271" s="358">
        <f t="shared" si="52"/>
        <v>0</v>
      </c>
      <c r="AI271" s="369">
        <f t="shared" si="53"/>
        <v>0</v>
      </c>
      <c r="AJ271" s="365">
        <f>IF(AND(C270="",COUNTA(C271:$G$271)&gt;0),1,0)</f>
        <v>0</v>
      </c>
      <c r="AK271"/>
    </row>
    <row r="272" spans="1:37" ht="15">
      <c r="A272" s="170"/>
      <c r="B272" s="559" t="str">
        <f>IF(AH272=0,"","ERROR: Favor de verificar la información registrada")</f>
        <v/>
      </c>
      <c r="C272" s="559"/>
      <c r="D272" s="559"/>
      <c r="E272" s="559"/>
      <c r="F272" s="559"/>
      <c r="G272" s="559"/>
      <c r="H272" s="559"/>
      <c r="I272" s="559"/>
      <c r="J272" s="559"/>
      <c r="K272" s="559"/>
      <c r="L272" s="559"/>
      <c r="M272" s="559"/>
      <c r="N272" s="559"/>
      <c r="O272" s="559"/>
      <c r="P272" s="559"/>
      <c r="Q272" s="559"/>
      <c r="R272" s="559"/>
      <c r="S272" s="559"/>
      <c r="T272" s="559"/>
      <c r="U272" s="559"/>
      <c r="V272" s="559"/>
      <c r="W272" s="559"/>
      <c r="X272" s="559"/>
      <c r="Y272" s="559"/>
      <c r="Z272" s="559"/>
      <c r="AA272" s="559"/>
      <c r="AB272" s="559"/>
      <c r="AC272" s="559"/>
      <c r="AD272" s="559"/>
      <c r="AE272" s="280"/>
      <c r="AG272"/>
      <c r="AH272" s="397">
        <f>SUM(AH262:AH271)</f>
        <v>0</v>
      </c>
      <c r="AI272" s="399">
        <f>SUM(AI262:AI271)</f>
        <v>0</v>
      </c>
      <c r="AJ272" s="400">
        <f>SUM(AJ263:AJ271)</f>
        <v>0</v>
      </c>
      <c r="AK272"/>
    </row>
    <row r="273" spans="1:32" s="282" customFormat="1">
      <c r="A273" s="64"/>
      <c r="B273" s="496" t="str">
        <f>IF(AI272=0,"","ERROR La opción 99 excluye al resto de las opciones")</f>
        <v/>
      </c>
      <c r="C273" s="496"/>
      <c r="D273" s="496"/>
      <c r="E273" s="496"/>
      <c r="F273" s="496"/>
      <c r="G273" s="496"/>
      <c r="H273" s="496"/>
      <c r="I273" s="496"/>
      <c r="J273" s="496"/>
      <c r="K273" s="496"/>
      <c r="L273" s="496"/>
      <c r="M273" s="496"/>
      <c r="N273" s="496"/>
      <c r="O273" s="496"/>
      <c r="P273" s="496"/>
      <c r="Q273" s="496"/>
      <c r="R273" s="496"/>
      <c r="S273" s="496"/>
      <c r="T273" s="496"/>
      <c r="U273" s="496"/>
      <c r="V273" s="496"/>
      <c r="W273" s="496"/>
      <c r="X273" s="496"/>
      <c r="Y273" s="496"/>
      <c r="Z273" s="496"/>
      <c r="AA273" s="496"/>
      <c r="AB273" s="496"/>
      <c r="AC273" s="496"/>
      <c r="AD273" s="496"/>
      <c r="AE273" s="280"/>
      <c r="AF273" s="355"/>
    </row>
    <row r="274" spans="1:32">
      <c r="A274" s="64"/>
      <c r="B274" s="496" t="str">
        <f>IF(AJ272=0,"","ERROR Favor de registrar la información de forma consecutiva sin dejar filas vacias")</f>
        <v/>
      </c>
      <c r="C274" s="496"/>
      <c r="D274" s="496"/>
      <c r="E274" s="496"/>
      <c r="F274" s="496"/>
      <c r="G274" s="496"/>
      <c r="H274" s="496"/>
      <c r="I274" s="496"/>
      <c r="J274" s="496"/>
      <c r="K274" s="496"/>
      <c r="L274" s="496"/>
      <c r="M274" s="496"/>
      <c r="N274" s="496"/>
      <c r="O274" s="496"/>
      <c r="P274" s="496"/>
      <c r="Q274" s="496"/>
      <c r="R274" s="496"/>
      <c r="S274" s="496"/>
      <c r="T274" s="496"/>
      <c r="U274" s="496"/>
      <c r="V274" s="496"/>
      <c r="W274" s="496"/>
      <c r="X274" s="496"/>
      <c r="Y274" s="496"/>
      <c r="Z274" s="496"/>
      <c r="AA274" s="496"/>
      <c r="AB274" s="496"/>
      <c r="AC274" s="496"/>
      <c r="AD274" s="496"/>
      <c r="AE274" s="280"/>
    </row>
    <row r="275" spans="1:32" ht="27.75" customHeight="1">
      <c r="A275" s="64"/>
      <c r="B275" s="614" t="s">
        <v>352</v>
      </c>
      <c r="C275" s="615"/>
      <c r="D275" s="615"/>
      <c r="E275" s="615"/>
      <c r="F275" s="615"/>
      <c r="G275" s="615"/>
      <c r="H275" s="615"/>
      <c r="I275" s="615"/>
      <c r="J275" s="615"/>
      <c r="K275" s="615"/>
      <c r="L275" s="615"/>
      <c r="M275" s="615"/>
      <c r="N275" s="615"/>
      <c r="O275" s="616"/>
      <c r="P275" s="291"/>
      <c r="Q275" s="591" t="s">
        <v>150</v>
      </c>
      <c r="R275" s="592"/>
      <c r="S275" s="592"/>
      <c r="T275" s="592"/>
      <c r="U275" s="592"/>
      <c r="V275" s="592"/>
      <c r="W275" s="592"/>
      <c r="X275" s="592"/>
      <c r="Y275" s="592"/>
      <c r="Z275" s="592"/>
      <c r="AA275" s="592"/>
      <c r="AB275" s="592"/>
      <c r="AC275" s="592"/>
      <c r="AD275" s="593"/>
      <c r="AE275" s="280"/>
    </row>
    <row r="276" spans="1:32" ht="27.75" customHeight="1">
      <c r="A276" s="64"/>
      <c r="B276" s="276" t="s">
        <v>49</v>
      </c>
      <c r="C276" s="658" t="s">
        <v>195</v>
      </c>
      <c r="D276" s="659"/>
      <c r="E276" s="659"/>
      <c r="F276" s="659"/>
      <c r="G276" s="659"/>
      <c r="H276" s="659"/>
      <c r="I276" s="659"/>
      <c r="J276" s="659"/>
      <c r="K276" s="659"/>
      <c r="L276" s="659"/>
      <c r="M276" s="659"/>
      <c r="N276" s="659"/>
      <c r="O276" s="660"/>
      <c r="P276" s="291"/>
      <c r="Q276" s="292" t="s">
        <v>49</v>
      </c>
      <c r="R276" s="661" t="s">
        <v>152</v>
      </c>
      <c r="S276" s="662"/>
      <c r="T276" s="662"/>
      <c r="U276" s="662"/>
      <c r="V276" s="662"/>
      <c r="W276" s="662"/>
      <c r="X276" s="662"/>
      <c r="Y276" s="662"/>
      <c r="Z276" s="662"/>
      <c r="AA276" s="662"/>
      <c r="AB276" s="662"/>
      <c r="AC276" s="662"/>
      <c r="AD276" s="663"/>
      <c r="AE276" s="280"/>
    </row>
    <row r="277" spans="1:32" ht="27.75" customHeight="1">
      <c r="A277" s="64"/>
      <c r="B277" s="276" t="s">
        <v>50</v>
      </c>
      <c r="C277" s="658" t="s">
        <v>196</v>
      </c>
      <c r="D277" s="659"/>
      <c r="E277" s="659"/>
      <c r="F277" s="659"/>
      <c r="G277" s="659"/>
      <c r="H277" s="659"/>
      <c r="I277" s="659"/>
      <c r="J277" s="659"/>
      <c r="K277" s="659"/>
      <c r="L277" s="659"/>
      <c r="M277" s="659"/>
      <c r="N277" s="659"/>
      <c r="O277" s="660"/>
      <c r="P277" s="291"/>
      <c r="Q277" s="293" t="s">
        <v>50</v>
      </c>
      <c r="R277" s="661" t="s">
        <v>154</v>
      </c>
      <c r="S277" s="662"/>
      <c r="T277" s="662"/>
      <c r="U277" s="662"/>
      <c r="V277" s="662"/>
      <c r="W277" s="662"/>
      <c r="X277" s="662"/>
      <c r="Y277" s="662"/>
      <c r="Z277" s="662"/>
      <c r="AA277" s="662"/>
      <c r="AB277" s="662"/>
      <c r="AC277" s="662"/>
      <c r="AD277" s="663"/>
      <c r="AE277" s="280"/>
    </row>
    <row r="278" spans="1:32" ht="27.75" customHeight="1">
      <c r="A278" s="64"/>
      <c r="B278" s="276" t="s">
        <v>51</v>
      </c>
      <c r="C278" s="658" t="s">
        <v>197</v>
      </c>
      <c r="D278" s="659"/>
      <c r="E278" s="659"/>
      <c r="F278" s="659"/>
      <c r="G278" s="659"/>
      <c r="H278" s="659"/>
      <c r="I278" s="659"/>
      <c r="J278" s="659"/>
      <c r="K278" s="659"/>
      <c r="L278" s="659"/>
      <c r="M278" s="659"/>
      <c r="N278" s="659"/>
      <c r="O278" s="660"/>
      <c r="P278" s="291"/>
      <c r="Q278" s="293" t="s">
        <v>51</v>
      </c>
      <c r="R278" s="661" t="s">
        <v>156</v>
      </c>
      <c r="S278" s="662"/>
      <c r="T278" s="662"/>
      <c r="U278" s="662"/>
      <c r="V278" s="662"/>
      <c r="W278" s="662"/>
      <c r="X278" s="662"/>
      <c r="Y278" s="662"/>
      <c r="Z278" s="662"/>
      <c r="AA278" s="662"/>
      <c r="AB278" s="662"/>
      <c r="AC278" s="662"/>
      <c r="AD278" s="663"/>
      <c r="AE278" s="280"/>
    </row>
    <row r="279" spans="1:32" ht="27.75" customHeight="1">
      <c r="A279" s="64"/>
      <c r="B279" s="276" t="s">
        <v>52</v>
      </c>
      <c r="C279" s="658" t="s">
        <v>198</v>
      </c>
      <c r="D279" s="659"/>
      <c r="E279" s="659"/>
      <c r="F279" s="659"/>
      <c r="G279" s="659"/>
      <c r="H279" s="659"/>
      <c r="I279" s="659"/>
      <c r="J279" s="659"/>
      <c r="K279" s="659"/>
      <c r="L279" s="659"/>
      <c r="M279" s="659"/>
      <c r="N279" s="659"/>
      <c r="O279" s="660"/>
      <c r="P279" s="291"/>
      <c r="Q279" s="293" t="s">
        <v>52</v>
      </c>
      <c r="R279" s="661" t="s">
        <v>158</v>
      </c>
      <c r="S279" s="662"/>
      <c r="T279" s="662"/>
      <c r="U279" s="662"/>
      <c r="V279" s="662"/>
      <c r="W279" s="662"/>
      <c r="X279" s="662"/>
      <c r="Y279" s="662"/>
      <c r="Z279" s="662"/>
      <c r="AA279" s="662"/>
      <c r="AB279" s="662"/>
      <c r="AC279" s="662"/>
      <c r="AD279" s="663"/>
      <c r="AE279" s="280"/>
    </row>
    <row r="280" spans="1:32" ht="27.75" customHeight="1">
      <c r="A280" s="64"/>
      <c r="B280" s="276" t="s">
        <v>53</v>
      </c>
      <c r="C280" s="658" t="s">
        <v>199</v>
      </c>
      <c r="D280" s="659"/>
      <c r="E280" s="659"/>
      <c r="F280" s="659"/>
      <c r="G280" s="659"/>
      <c r="H280" s="659"/>
      <c r="I280" s="659"/>
      <c r="J280" s="659"/>
      <c r="K280" s="659"/>
      <c r="L280" s="659"/>
      <c r="M280" s="659"/>
      <c r="N280" s="659"/>
      <c r="O280" s="660"/>
      <c r="P280" s="291"/>
      <c r="Q280" s="293" t="s">
        <v>53</v>
      </c>
      <c r="R280" s="661" t="s">
        <v>323</v>
      </c>
      <c r="S280" s="662"/>
      <c r="T280" s="662"/>
      <c r="U280" s="662"/>
      <c r="V280" s="662"/>
      <c r="W280" s="662"/>
      <c r="X280" s="662"/>
      <c r="Y280" s="662"/>
      <c r="Z280" s="662"/>
      <c r="AA280" s="662"/>
      <c r="AB280" s="662"/>
      <c r="AC280" s="662"/>
      <c r="AD280" s="663"/>
      <c r="AE280" s="280"/>
    </row>
    <row r="281" spans="1:32" ht="27.75" customHeight="1">
      <c r="A281" s="64"/>
      <c r="B281" s="276" t="s">
        <v>54</v>
      </c>
      <c r="C281" s="658" t="s">
        <v>200</v>
      </c>
      <c r="D281" s="659"/>
      <c r="E281" s="659"/>
      <c r="F281" s="659"/>
      <c r="G281" s="659"/>
      <c r="H281" s="659"/>
      <c r="I281" s="659"/>
      <c r="J281" s="659"/>
      <c r="K281" s="659"/>
      <c r="L281" s="659"/>
      <c r="M281" s="659"/>
      <c r="N281" s="659"/>
      <c r="O281" s="660"/>
      <c r="P281" s="291"/>
      <c r="Q281" s="294" t="s">
        <v>54</v>
      </c>
      <c r="R281" s="661" t="s">
        <v>324</v>
      </c>
      <c r="S281" s="662"/>
      <c r="T281" s="662"/>
      <c r="U281" s="662"/>
      <c r="V281" s="662"/>
      <c r="W281" s="662"/>
      <c r="X281" s="662"/>
      <c r="Y281" s="662"/>
      <c r="Z281" s="662"/>
      <c r="AA281" s="662"/>
      <c r="AB281" s="662"/>
      <c r="AC281" s="662"/>
      <c r="AD281" s="663"/>
      <c r="AE281" s="280"/>
    </row>
    <row r="282" spans="1:32" ht="27.75" customHeight="1">
      <c r="A282" s="64"/>
      <c r="B282" s="276" t="s">
        <v>55</v>
      </c>
      <c r="C282" s="658" t="s">
        <v>201</v>
      </c>
      <c r="D282" s="659"/>
      <c r="E282" s="659"/>
      <c r="F282" s="659"/>
      <c r="G282" s="659"/>
      <c r="H282" s="659"/>
      <c r="I282" s="659"/>
      <c r="J282" s="659"/>
      <c r="K282" s="659"/>
      <c r="L282" s="659"/>
      <c r="M282" s="659"/>
      <c r="N282" s="659"/>
      <c r="O282" s="660"/>
      <c r="P282" s="291"/>
      <c r="Q282" s="293" t="s">
        <v>55</v>
      </c>
      <c r="R282" s="661" t="s">
        <v>325</v>
      </c>
      <c r="S282" s="662"/>
      <c r="T282" s="662"/>
      <c r="U282" s="662"/>
      <c r="V282" s="662"/>
      <c r="W282" s="662"/>
      <c r="X282" s="662"/>
      <c r="Y282" s="662"/>
      <c r="Z282" s="662"/>
      <c r="AA282" s="662"/>
      <c r="AB282" s="662"/>
      <c r="AC282" s="662"/>
      <c r="AD282" s="663"/>
      <c r="AE282" s="280"/>
    </row>
    <row r="283" spans="1:32" ht="27.75" customHeight="1">
      <c r="A283" s="64"/>
      <c r="B283" s="276" t="s">
        <v>56</v>
      </c>
      <c r="C283" s="658" t="s">
        <v>202</v>
      </c>
      <c r="D283" s="659"/>
      <c r="E283" s="659"/>
      <c r="F283" s="659"/>
      <c r="G283" s="659"/>
      <c r="H283" s="659"/>
      <c r="I283" s="659"/>
      <c r="J283" s="659"/>
      <c r="K283" s="659"/>
      <c r="L283" s="659"/>
      <c r="M283" s="659"/>
      <c r="N283" s="659"/>
      <c r="O283" s="660"/>
      <c r="P283" s="291"/>
      <c r="Q283" s="293" t="s">
        <v>56</v>
      </c>
      <c r="R283" s="661" t="s">
        <v>326</v>
      </c>
      <c r="S283" s="662"/>
      <c r="T283" s="662"/>
      <c r="U283" s="662"/>
      <c r="V283" s="662"/>
      <c r="W283" s="662"/>
      <c r="X283" s="662"/>
      <c r="Y283" s="662"/>
      <c r="Z283" s="662"/>
      <c r="AA283" s="662"/>
      <c r="AB283" s="662"/>
      <c r="AC283" s="662"/>
      <c r="AD283" s="663"/>
      <c r="AE283" s="280"/>
    </row>
    <row r="284" spans="1:32" ht="27.75" customHeight="1">
      <c r="A284" s="64"/>
      <c r="B284" s="276" t="s">
        <v>57</v>
      </c>
      <c r="C284" s="658" t="s">
        <v>203</v>
      </c>
      <c r="D284" s="659"/>
      <c r="E284" s="659"/>
      <c r="F284" s="659"/>
      <c r="G284" s="659"/>
      <c r="H284" s="659"/>
      <c r="I284" s="659"/>
      <c r="J284" s="659"/>
      <c r="K284" s="659"/>
      <c r="L284" s="659"/>
      <c r="M284" s="659"/>
      <c r="N284" s="659"/>
      <c r="O284" s="660"/>
      <c r="P284" s="291"/>
      <c r="Q284" s="293" t="s">
        <v>57</v>
      </c>
      <c r="R284" s="661" t="s">
        <v>327</v>
      </c>
      <c r="S284" s="662"/>
      <c r="T284" s="662"/>
      <c r="U284" s="662"/>
      <c r="V284" s="662"/>
      <c r="W284" s="662"/>
      <c r="X284" s="662"/>
      <c r="Y284" s="662"/>
      <c r="Z284" s="662"/>
      <c r="AA284" s="662"/>
      <c r="AB284" s="662"/>
      <c r="AC284" s="662"/>
      <c r="AD284" s="663"/>
      <c r="AE284" s="280"/>
    </row>
    <row r="285" spans="1:32" ht="27.75" customHeight="1">
      <c r="A285" s="64"/>
      <c r="B285" s="276" t="s">
        <v>58</v>
      </c>
      <c r="C285" s="658" t="s">
        <v>204</v>
      </c>
      <c r="D285" s="659"/>
      <c r="E285" s="659"/>
      <c r="F285" s="659"/>
      <c r="G285" s="659"/>
      <c r="H285" s="659"/>
      <c r="I285" s="659"/>
      <c r="J285" s="659"/>
      <c r="K285" s="659"/>
      <c r="L285" s="659"/>
      <c r="M285" s="659"/>
      <c r="N285" s="659"/>
      <c r="O285" s="660"/>
      <c r="P285" s="170"/>
      <c r="Q285" s="293" t="s">
        <v>58</v>
      </c>
      <c r="R285" s="661" t="s">
        <v>328</v>
      </c>
      <c r="S285" s="662"/>
      <c r="T285" s="662"/>
      <c r="U285" s="662"/>
      <c r="V285" s="662"/>
      <c r="W285" s="662"/>
      <c r="X285" s="662"/>
      <c r="Y285" s="662"/>
      <c r="Z285" s="662"/>
      <c r="AA285" s="662"/>
      <c r="AB285" s="662"/>
      <c r="AC285" s="662"/>
      <c r="AD285" s="663"/>
      <c r="AE285" s="280"/>
    </row>
    <row r="286" spans="1:32" ht="27.75" customHeight="1">
      <c r="A286" s="64"/>
      <c r="B286" s="276" t="s">
        <v>59</v>
      </c>
      <c r="C286" s="658" t="s">
        <v>205</v>
      </c>
      <c r="D286" s="659"/>
      <c r="E286" s="659"/>
      <c r="F286" s="659"/>
      <c r="G286" s="659"/>
      <c r="H286" s="659"/>
      <c r="I286" s="659"/>
      <c r="J286" s="659"/>
      <c r="K286" s="659"/>
      <c r="L286" s="659"/>
      <c r="M286" s="659"/>
      <c r="N286" s="659"/>
      <c r="O286" s="660"/>
      <c r="P286" s="170"/>
      <c r="Q286" s="293" t="s">
        <v>59</v>
      </c>
      <c r="R286" s="661" t="s">
        <v>329</v>
      </c>
      <c r="S286" s="662"/>
      <c r="T286" s="662"/>
      <c r="U286" s="662"/>
      <c r="V286" s="662"/>
      <c r="W286" s="662"/>
      <c r="X286" s="662"/>
      <c r="Y286" s="662"/>
      <c r="Z286" s="662"/>
      <c r="AA286" s="662"/>
      <c r="AB286" s="662"/>
      <c r="AC286" s="662"/>
      <c r="AD286" s="663"/>
      <c r="AE286" s="280"/>
    </row>
    <row r="287" spans="1:32" ht="27.75" customHeight="1">
      <c r="A287" s="64"/>
      <c r="B287" s="276">
        <v>12</v>
      </c>
      <c r="C287" s="658" t="s">
        <v>206</v>
      </c>
      <c r="D287" s="659"/>
      <c r="E287" s="659"/>
      <c r="F287" s="659"/>
      <c r="G287" s="659"/>
      <c r="H287" s="659"/>
      <c r="I287" s="659"/>
      <c r="J287" s="659"/>
      <c r="K287" s="659"/>
      <c r="L287" s="659"/>
      <c r="M287" s="659"/>
      <c r="N287" s="659"/>
      <c r="O287" s="660"/>
      <c r="P287" s="170"/>
      <c r="Q287" s="293" t="s">
        <v>60</v>
      </c>
      <c r="R287" s="661" t="s">
        <v>330</v>
      </c>
      <c r="S287" s="662"/>
      <c r="T287" s="662"/>
      <c r="U287" s="662"/>
      <c r="V287" s="662"/>
      <c r="W287" s="662"/>
      <c r="X287" s="662"/>
      <c r="Y287" s="662"/>
      <c r="Z287" s="662"/>
      <c r="AA287" s="662"/>
      <c r="AB287" s="662"/>
      <c r="AC287" s="662"/>
      <c r="AD287" s="663"/>
      <c r="AE287" s="280"/>
    </row>
    <row r="288" spans="1:32" ht="27.75" customHeight="1">
      <c r="A288" s="64"/>
      <c r="B288" s="276">
        <v>13</v>
      </c>
      <c r="C288" s="658" t="s">
        <v>139</v>
      </c>
      <c r="D288" s="659"/>
      <c r="E288" s="659"/>
      <c r="F288" s="659"/>
      <c r="G288" s="659"/>
      <c r="H288" s="659"/>
      <c r="I288" s="659"/>
      <c r="J288" s="659"/>
      <c r="K288" s="659"/>
      <c r="L288" s="659"/>
      <c r="M288" s="659"/>
      <c r="N288" s="659"/>
      <c r="O288" s="660"/>
      <c r="P288" s="170"/>
      <c r="Q288" s="293" t="s">
        <v>61</v>
      </c>
      <c r="R288" s="661" t="s">
        <v>331</v>
      </c>
      <c r="S288" s="662"/>
      <c r="T288" s="662"/>
      <c r="U288" s="662"/>
      <c r="V288" s="662"/>
      <c r="W288" s="662"/>
      <c r="X288" s="662"/>
      <c r="Y288" s="662"/>
      <c r="Z288" s="662"/>
      <c r="AA288" s="662"/>
      <c r="AB288" s="662"/>
      <c r="AC288" s="662"/>
      <c r="AD288" s="663"/>
      <c r="AE288" s="280"/>
    </row>
    <row r="289" spans="1:32">
      <c r="A289" s="64"/>
      <c r="B289" s="170"/>
      <c r="C289" s="170"/>
      <c r="D289" s="170"/>
      <c r="E289" s="170"/>
      <c r="M289" s="170"/>
      <c r="N289" s="170"/>
      <c r="O289" s="170"/>
      <c r="P289" s="170"/>
      <c r="Q289" s="293" t="s">
        <v>62</v>
      </c>
      <c r="R289" s="661" t="s">
        <v>139</v>
      </c>
      <c r="S289" s="662"/>
      <c r="T289" s="662"/>
      <c r="U289" s="662"/>
      <c r="V289" s="662"/>
      <c r="W289" s="662"/>
      <c r="X289" s="662"/>
      <c r="Y289" s="662"/>
      <c r="Z289" s="662"/>
      <c r="AA289" s="662"/>
      <c r="AB289" s="662"/>
      <c r="AC289" s="662"/>
      <c r="AD289" s="663"/>
      <c r="AE289" s="280"/>
    </row>
    <row r="290" spans="1:32">
      <c r="A290" s="64"/>
      <c r="B290" s="170"/>
      <c r="C290" s="170"/>
      <c r="D290" s="170"/>
      <c r="E290" s="170"/>
      <c r="F290" s="614" t="s">
        <v>164</v>
      </c>
      <c r="G290" s="615"/>
      <c r="H290" s="615"/>
      <c r="I290" s="615"/>
      <c r="J290" s="615"/>
      <c r="K290" s="615"/>
      <c r="L290" s="616"/>
      <c r="M290" s="170"/>
      <c r="N290" s="170"/>
      <c r="O290" s="170"/>
      <c r="P290" s="170"/>
      <c r="Q290" s="293" t="s">
        <v>148</v>
      </c>
      <c r="R290" s="661" t="s">
        <v>167</v>
      </c>
      <c r="S290" s="662"/>
      <c r="T290" s="662"/>
      <c r="U290" s="662"/>
      <c r="V290" s="662"/>
      <c r="W290" s="662"/>
      <c r="X290" s="662"/>
      <c r="Y290" s="662"/>
      <c r="Z290" s="662"/>
      <c r="AA290" s="662"/>
      <c r="AB290" s="662"/>
      <c r="AC290" s="662"/>
      <c r="AD290" s="663"/>
      <c r="AE290" s="280"/>
    </row>
    <row r="291" spans="1:32">
      <c r="A291" s="64"/>
      <c r="B291" s="170"/>
      <c r="C291" s="170"/>
      <c r="D291" s="170"/>
      <c r="E291" s="170"/>
      <c r="F291" s="296" t="s">
        <v>49</v>
      </c>
      <c r="G291" s="548" t="s">
        <v>165</v>
      </c>
      <c r="H291" s="549"/>
      <c r="I291" s="549"/>
      <c r="J291" s="549"/>
      <c r="K291" s="549"/>
      <c r="L291" s="550"/>
      <c r="M291" s="170"/>
      <c r="N291" s="170"/>
      <c r="O291" s="170"/>
      <c r="P291" s="170"/>
      <c r="Q291" s="37"/>
      <c r="R291" s="37"/>
      <c r="S291" s="300"/>
      <c r="T291" s="300"/>
      <c r="U291" s="179"/>
      <c r="V291" s="179"/>
      <c r="W291" s="179"/>
      <c r="X291" s="179"/>
      <c r="Y291" s="179"/>
      <c r="Z291" s="179"/>
      <c r="AA291" s="300"/>
      <c r="AB291" s="37"/>
      <c r="AC291" s="37"/>
      <c r="AD291" s="300"/>
      <c r="AE291" s="280"/>
    </row>
    <row r="292" spans="1:32">
      <c r="A292" s="170"/>
      <c r="B292" s="301"/>
      <c r="C292" s="301"/>
      <c r="D292" s="301"/>
      <c r="E292" s="301"/>
      <c r="F292" s="297" t="s">
        <v>50</v>
      </c>
      <c r="G292" s="548" t="s">
        <v>166</v>
      </c>
      <c r="H292" s="549"/>
      <c r="I292" s="549"/>
      <c r="J292" s="549"/>
      <c r="K292" s="549"/>
      <c r="L292" s="550"/>
      <c r="M292" s="301"/>
      <c r="N292" s="301"/>
      <c r="O292" s="301"/>
      <c r="P292" s="180"/>
      <c r="Q292" s="302"/>
      <c r="R292" s="302"/>
      <c r="S292" s="170"/>
      <c r="T292" s="170"/>
      <c r="U292" s="170"/>
      <c r="V292" s="170"/>
      <c r="W292" s="170"/>
      <c r="X292" s="170"/>
      <c r="Y292" s="170"/>
      <c r="Z292" s="303"/>
      <c r="AA292" s="303"/>
      <c r="AB292" s="303"/>
      <c r="AC292" s="303"/>
      <c r="AD292" s="303"/>
      <c r="AE292" s="280"/>
    </row>
    <row r="293" spans="1:32">
      <c r="A293" s="170"/>
      <c r="B293" s="304"/>
      <c r="C293" s="304"/>
      <c r="D293" s="304"/>
      <c r="E293" s="304"/>
      <c r="F293" s="297" t="s">
        <v>51</v>
      </c>
      <c r="G293" s="548" t="s">
        <v>168</v>
      </c>
      <c r="H293" s="549"/>
      <c r="I293" s="549"/>
      <c r="J293" s="549"/>
      <c r="K293" s="549"/>
      <c r="L293" s="550"/>
      <c r="M293" s="304"/>
      <c r="N293" s="304"/>
      <c r="O293" s="304"/>
      <c r="P293" s="180"/>
      <c r="Q293" s="304"/>
      <c r="R293" s="162"/>
      <c r="S293" s="170"/>
      <c r="T293" s="170"/>
      <c r="U293" s="170"/>
      <c r="V293" s="170"/>
      <c r="W293" s="170"/>
      <c r="X293" s="170"/>
      <c r="Y293" s="170"/>
      <c r="Z293" s="300"/>
      <c r="AA293" s="300"/>
      <c r="AB293" s="300"/>
      <c r="AC293" s="300"/>
      <c r="AD293" s="300"/>
      <c r="AE293" s="280"/>
    </row>
    <row r="294" spans="1:32">
      <c r="A294" s="159"/>
      <c r="B294" s="291"/>
      <c r="C294" s="291"/>
      <c r="D294" s="311"/>
      <c r="E294" s="311"/>
      <c r="F294" s="297" t="s">
        <v>52</v>
      </c>
      <c r="G294" s="548" t="s">
        <v>139</v>
      </c>
      <c r="H294" s="549"/>
      <c r="I294" s="549"/>
      <c r="J294" s="549"/>
      <c r="K294" s="549"/>
      <c r="L294" s="550"/>
      <c r="M294" s="311"/>
      <c r="N294" s="311"/>
      <c r="O294" s="311"/>
      <c r="P294" s="311"/>
      <c r="Q294" s="311"/>
      <c r="R294" s="311"/>
      <c r="S294" s="311"/>
      <c r="T294" s="311"/>
      <c r="U294" s="311"/>
      <c r="V294" s="311"/>
      <c r="W294" s="311"/>
      <c r="X294" s="311"/>
      <c r="Y294" s="311"/>
      <c r="Z294" s="311"/>
      <c r="AA294" s="311"/>
      <c r="AB294" s="311"/>
      <c r="AC294" s="311"/>
      <c r="AD294" s="311"/>
      <c r="AE294" s="280"/>
    </row>
    <row r="295" spans="1:32">
      <c r="A295" s="159"/>
      <c r="B295" s="291"/>
      <c r="C295" s="291"/>
      <c r="D295" s="311"/>
      <c r="E295" s="311"/>
      <c r="F295" s="297" t="s">
        <v>57</v>
      </c>
      <c r="G295" s="548" t="s">
        <v>167</v>
      </c>
      <c r="H295" s="549"/>
      <c r="I295" s="549"/>
      <c r="J295" s="549"/>
      <c r="K295" s="549"/>
      <c r="L295" s="550"/>
      <c r="M295" s="311"/>
      <c r="N295" s="311"/>
      <c r="O295" s="311"/>
      <c r="P295" s="311"/>
      <c r="Q295" s="311"/>
      <c r="R295" s="311"/>
      <c r="S295" s="311"/>
      <c r="T295" s="311"/>
      <c r="U295" s="311"/>
      <c r="V295" s="311"/>
      <c r="W295" s="311"/>
      <c r="X295" s="311"/>
      <c r="Y295" s="311"/>
      <c r="Z295" s="311"/>
      <c r="AA295" s="311"/>
      <c r="AB295" s="311"/>
      <c r="AC295" s="311"/>
      <c r="AD295" s="311"/>
      <c r="AE295" s="280"/>
    </row>
    <row r="296" spans="1:32">
      <c r="A296" s="159"/>
      <c r="B296" s="291"/>
      <c r="C296" s="291"/>
      <c r="D296" s="311"/>
      <c r="E296" s="311"/>
      <c r="F296" s="311"/>
      <c r="G296" s="311"/>
      <c r="H296" s="311"/>
      <c r="I296" s="311"/>
      <c r="J296" s="311"/>
      <c r="K296" s="311"/>
      <c r="L296" s="311"/>
      <c r="M296" s="311"/>
      <c r="N296" s="311"/>
      <c r="O296" s="311"/>
      <c r="P296" s="311"/>
      <c r="Q296" s="311"/>
      <c r="R296" s="311"/>
      <c r="S296" s="311"/>
      <c r="T296" s="311"/>
      <c r="U296" s="311"/>
      <c r="V296" s="311"/>
      <c r="W296" s="311"/>
      <c r="X296" s="311"/>
      <c r="Y296" s="311"/>
      <c r="Z296" s="311"/>
      <c r="AA296" s="311"/>
      <c r="AB296" s="311"/>
      <c r="AC296" s="311"/>
      <c r="AD296" s="311"/>
      <c r="AE296" s="280"/>
    </row>
    <row r="297" spans="1:32">
      <c r="A297" s="170"/>
      <c r="B297" s="633" t="s">
        <v>207</v>
      </c>
      <c r="C297" s="634"/>
      <c r="D297" s="634"/>
      <c r="E297" s="634"/>
      <c r="F297" s="634"/>
      <c r="G297" s="634"/>
      <c r="H297" s="634"/>
      <c r="I297" s="634"/>
      <c r="J297" s="634"/>
      <c r="K297" s="634"/>
      <c r="L297" s="634"/>
      <c r="M297" s="634"/>
      <c r="N297" s="634"/>
      <c r="O297" s="634"/>
      <c r="P297" s="634"/>
      <c r="Q297" s="634"/>
      <c r="R297" s="634"/>
      <c r="S297" s="634"/>
      <c r="T297" s="634"/>
      <c r="U297" s="634"/>
      <c r="V297" s="634"/>
      <c r="W297" s="634"/>
      <c r="X297" s="634"/>
      <c r="Y297" s="634"/>
      <c r="Z297" s="634"/>
      <c r="AA297" s="634"/>
      <c r="AB297" s="634"/>
      <c r="AC297" s="634"/>
      <c r="AD297" s="635"/>
      <c r="AE297" s="280"/>
    </row>
    <row r="298" spans="1:32">
      <c r="A298" s="170"/>
      <c r="B298" s="170"/>
      <c r="C298" s="178"/>
      <c r="D298" s="178"/>
      <c r="E298" s="178"/>
      <c r="F298" s="178"/>
      <c r="G298" s="178"/>
      <c r="H298" s="178"/>
      <c r="I298" s="170"/>
      <c r="J298" s="170"/>
      <c r="K298" s="170"/>
      <c r="L298" s="170"/>
      <c r="M298" s="170"/>
      <c r="N298" s="170"/>
      <c r="O298" s="179"/>
      <c r="P298" s="180"/>
      <c r="Q298" s="180"/>
      <c r="R298" s="180"/>
      <c r="S298" s="180"/>
      <c r="T298" s="180"/>
      <c r="U298" s="180"/>
      <c r="V298" s="180"/>
      <c r="W298" s="180"/>
      <c r="X298" s="180"/>
      <c r="Y298" s="180"/>
      <c r="Z298" s="180"/>
      <c r="AA298" s="180"/>
      <c r="AB298" s="180"/>
      <c r="AC298" s="180"/>
      <c r="AD298" s="180"/>
      <c r="AE298" s="280"/>
    </row>
    <row r="299" spans="1:32" s="282" customFormat="1" ht="30.75" customHeight="1">
      <c r="A299" s="77" t="s">
        <v>208</v>
      </c>
      <c r="B299" s="642" t="s">
        <v>369</v>
      </c>
      <c r="C299" s="642"/>
      <c r="D299" s="642"/>
      <c r="E299" s="642"/>
      <c r="F299" s="642"/>
      <c r="G299" s="642"/>
      <c r="H299" s="642"/>
      <c r="I299" s="642"/>
      <c r="J299" s="642"/>
      <c r="K299" s="642"/>
      <c r="L299" s="642"/>
      <c r="M299" s="642"/>
      <c r="N299" s="642"/>
      <c r="O299" s="642"/>
      <c r="P299" s="642"/>
      <c r="Q299" s="642"/>
      <c r="R299" s="642"/>
      <c r="S299" s="642"/>
      <c r="T299" s="642"/>
      <c r="U299" s="642"/>
      <c r="V299" s="642"/>
      <c r="W299" s="642"/>
      <c r="X299" s="642"/>
      <c r="Y299" s="642"/>
      <c r="Z299" s="642"/>
      <c r="AA299" s="642"/>
      <c r="AB299" s="642"/>
      <c r="AC299" s="642"/>
      <c r="AD299" s="642"/>
      <c r="AE299" s="280"/>
      <c r="AF299" s="355"/>
    </row>
    <row r="300" spans="1:32" s="282" customFormat="1">
      <c r="A300" s="170"/>
      <c r="B300" s="178"/>
      <c r="C300" s="581" t="s">
        <v>142</v>
      </c>
      <c r="D300" s="581"/>
      <c r="E300" s="581"/>
      <c r="F300" s="581"/>
      <c r="G300" s="581"/>
      <c r="H300" s="581"/>
      <c r="I300" s="581"/>
      <c r="J300" s="581"/>
      <c r="K300" s="581"/>
      <c r="L300" s="581"/>
      <c r="M300" s="581"/>
      <c r="N300" s="581"/>
      <c r="O300" s="581"/>
      <c r="P300" s="581"/>
      <c r="Q300" s="581"/>
      <c r="R300" s="581"/>
      <c r="S300" s="581"/>
      <c r="T300" s="581"/>
      <c r="U300" s="581"/>
      <c r="V300" s="581"/>
      <c r="W300" s="581"/>
      <c r="X300" s="581"/>
      <c r="Y300" s="581"/>
      <c r="Z300" s="581"/>
      <c r="AA300" s="581"/>
      <c r="AB300" s="581"/>
      <c r="AC300" s="581"/>
      <c r="AD300" s="581"/>
      <c r="AE300" s="280"/>
      <c r="AF300" s="355"/>
    </row>
    <row r="301" spans="1:32" s="282" customFormat="1" ht="15" thickBot="1">
      <c r="A301" s="170"/>
      <c r="B301" s="178"/>
      <c r="C301" s="178"/>
      <c r="D301" s="178"/>
      <c r="E301" s="178"/>
      <c r="F301" s="178"/>
      <c r="G301" s="178"/>
      <c r="H301" s="178"/>
      <c r="I301" s="170"/>
      <c r="J301" s="170"/>
      <c r="K301" s="170"/>
      <c r="L301" s="170"/>
      <c r="M301" s="170"/>
      <c r="N301" s="170"/>
      <c r="O301" s="179"/>
      <c r="P301" s="180"/>
      <c r="Q301" s="180"/>
      <c r="R301" s="180"/>
      <c r="S301" s="180"/>
      <c r="T301" s="180"/>
      <c r="U301" s="180"/>
      <c r="V301" s="180"/>
      <c r="W301" s="180"/>
      <c r="X301" s="180"/>
      <c r="Y301" s="180"/>
      <c r="Z301" s="180"/>
      <c r="AA301" s="180"/>
      <c r="AB301" s="180"/>
      <c r="AC301" s="180"/>
      <c r="AD301" s="180"/>
      <c r="AE301" s="280"/>
      <c r="AF301" s="355"/>
    </row>
    <row r="302" spans="1:32" s="282" customFormat="1" ht="15" thickBot="1">
      <c r="A302" s="170"/>
      <c r="B302" s="78"/>
      <c r="C302" s="37" t="s">
        <v>143</v>
      </c>
      <c r="D302" s="37"/>
      <c r="E302" s="279"/>
      <c r="F302" s="279"/>
      <c r="G302" s="279"/>
      <c r="H302" s="279"/>
      <c r="I302" s="279"/>
      <c r="J302" s="78"/>
      <c r="K302" s="40" t="s">
        <v>209</v>
      </c>
      <c r="L302" s="37"/>
      <c r="M302" s="279"/>
      <c r="N302" s="40"/>
      <c r="O302" s="40"/>
      <c r="P302" s="279"/>
      <c r="Q302" s="279"/>
      <c r="S302" s="78"/>
      <c r="T302" s="40" t="s">
        <v>210</v>
      </c>
      <c r="U302" s="40"/>
      <c r="V302" s="40"/>
      <c r="W302" s="40"/>
      <c r="X302" s="40"/>
      <c r="Y302" s="40"/>
      <c r="Z302" s="40"/>
      <c r="AA302" s="180"/>
      <c r="AB302" s="180"/>
      <c r="AC302" s="180"/>
      <c r="AD302" s="180"/>
      <c r="AE302" s="280"/>
      <c r="AF302" s="355"/>
    </row>
    <row r="303" spans="1:32" s="282" customFormat="1">
      <c r="A303" s="170"/>
      <c r="B303" s="559" t="str">
        <f>IF(COUNTIF(B302:R302,"X")&gt;1,"ERROR: Seleccionar sólo un código","")</f>
        <v/>
      </c>
      <c r="C303" s="559"/>
      <c r="D303" s="559"/>
      <c r="E303" s="559"/>
      <c r="F303" s="559"/>
      <c r="G303" s="559"/>
      <c r="H303" s="559"/>
      <c r="I303" s="559"/>
      <c r="J303" s="559"/>
      <c r="K303" s="559"/>
      <c r="L303" s="559"/>
      <c r="M303" s="559"/>
      <c r="N303" s="559"/>
      <c r="O303" s="559"/>
      <c r="P303" s="559"/>
      <c r="Q303" s="559"/>
      <c r="R303" s="559"/>
      <c r="S303" s="559"/>
      <c r="T303" s="559"/>
      <c r="U303" s="559"/>
      <c r="V303" s="559"/>
      <c r="W303" s="559"/>
      <c r="X303" s="559"/>
      <c r="Y303" s="559"/>
      <c r="Z303" s="559"/>
      <c r="AA303" s="559"/>
      <c r="AB303" s="559"/>
      <c r="AC303" s="559"/>
      <c r="AD303" s="559"/>
      <c r="AE303" s="280"/>
      <c r="AF303" s="355"/>
    </row>
    <row r="304" spans="1:32" s="282" customFormat="1">
      <c r="A304" s="170"/>
      <c r="B304" s="289"/>
      <c r="C304" s="289"/>
      <c r="D304" s="289"/>
      <c r="E304" s="289"/>
      <c r="F304" s="289"/>
      <c r="G304" s="289"/>
      <c r="H304" s="289"/>
      <c r="I304" s="289"/>
      <c r="J304" s="289"/>
      <c r="K304" s="289"/>
      <c r="L304" s="289"/>
      <c r="M304" s="289"/>
      <c r="N304" s="289"/>
      <c r="O304" s="289"/>
      <c r="P304" s="289"/>
      <c r="Q304" s="289"/>
      <c r="R304" s="289"/>
      <c r="S304" s="289"/>
      <c r="T304" s="289"/>
      <c r="U304" s="289"/>
      <c r="V304" s="289"/>
      <c r="W304" s="289"/>
      <c r="X304" s="289"/>
      <c r="Y304" s="289"/>
      <c r="Z304" s="289"/>
      <c r="AA304" s="289"/>
      <c r="AB304" s="289"/>
      <c r="AC304" s="289"/>
      <c r="AD304" s="289"/>
      <c r="AE304" s="280"/>
      <c r="AF304" s="355"/>
    </row>
    <row r="305" spans="1:36" s="282" customFormat="1">
      <c r="A305" s="170"/>
      <c r="B305" s="181"/>
      <c r="C305" s="37"/>
      <c r="D305" s="37"/>
      <c r="E305" s="279"/>
      <c r="F305" s="279"/>
      <c r="G305" s="279"/>
      <c r="H305" s="279"/>
      <c r="I305" s="279"/>
      <c r="J305" s="181"/>
      <c r="K305" s="40"/>
      <c r="L305" s="37"/>
      <c r="M305" s="279"/>
      <c r="N305" s="40"/>
      <c r="O305" s="40"/>
      <c r="P305" s="279"/>
      <c r="Q305" s="279"/>
      <c r="R305" s="181"/>
      <c r="S305" s="40"/>
      <c r="T305" s="37"/>
      <c r="U305" s="40"/>
      <c r="V305" s="40"/>
      <c r="W305" s="40"/>
      <c r="X305" s="40"/>
      <c r="Y305" s="40"/>
      <c r="Z305" s="40"/>
      <c r="AA305" s="180"/>
      <c r="AB305" s="180"/>
      <c r="AC305" s="180"/>
      <c r="AD305" s="180"/>
      <c r="AE305" s="280"/>
      <c r="AF305" s="355"/>
    </row>
    <row r="306" spans="1:36" s="282" customFormat="1" ht="51.75" customHeight="1">
      <c r="A306" s="79" t="s">
        <v>211</v>
      </c>
      <c r="B306" s="642" t="s">
        <v>371</v>
      </c>
      <c r="C306" s="642"/>
      <c r="D306" s="642"/>
      <c r="E306" s="642"/>
      <c r="F306" s="642"/>
      <c r="G306" s="642"/>
      <c r="H306" s="642"/>
      <c r="I306" s="642"/>
      <c r="J306" s="642"/>
      <c r="K306" s="642"/>
      <c r="L306" s="642"/>
      <c r="M306" s="642"/>
      <c r="N306" s="642"/>
      <c r="O306" s="642"/>
      <c r="P306" s="642"/>
      <c r="Q306" s="642"/>
      <c r="R306" s="642"/>
      <c r="S306" s="642"/>
      <c r="T306" s="642"/>
      <c r="U306" s="642"/>
      <c r="V306" s="642"/>
      <c r="W306" s="642"/>
      <c r="X306" s="642"/>
      <c r="Y306" s="642"/>
      <c r="Z306" s="642"/>
      <c r="AA306" s="642"/>
      <c r="AB306" s="642"/>
      <c r="AC306" s="642"/>
      <c r="AD306" s="642"/>
      <c r="AE306" s="280"/>
      <c r="AF306" s="355"/>
    </row>
    <row r="307" spans="1:36" s="282" customFormat="1" ht="36.75" customHeight="1">
      <c r="A307" s="176"/>
      <c r="B307" s="325"/>
      <c r="C307" s="469" t="s">
        <v>361</v>
      </c>
      <c r="D307" s="469"/>
      <c r="E307" s="469"/>
      <c r="F307" s="469"/>
      <c r="G307" s="469"/>
      <c r="H307" s="469"/>
      <c r="I307" s="469"/>
      <c r="J307" s="469"/>
      <c r="K307" s="469"/>
      <c r="L307" s="469"/>
      <c r="M307" s="469"/>
      <c r="N307" s="469"/>
      <c r="O307" s="469"/>
      <c r="P307" s="469"/>
      <c r="Q307" s="469"/>
      <c r="R307" s="469"/>
      <c r="S307" s="469"/>
      <c r="T307" s="469"/>
      <c r="U307" s="469"/>
      <c r="V307" s="469"/>
      <c r="W307" s="469"/>
      <c r="X307" s="469"/>
      <c r="Y307" s="469"/>
      <c r="Z307" s="469"/>
      <c r="AA307" s="469"/>
      <c r="AB307" s="469"/>
      <c r="AC307" s="469"/>
      <c r="AD307" s="469"/>
      <c r="AE307" s="280"/>
      <c r="AF307" s="355"/>
    </row>
    <row r="308" spans="1:36" s="282" customFormat="1" ht="25.5" customHeight="1">
      <c r="A308" s="170"/>
      <c r="B308" s="178"/>
      <c r="C308" s="469" t="s">
        <v>332</v>
      </c>
      <c r="D308" s="469"/>
      <c r="E308" s="469"/>
      <c r="F308" s="469"/>
      <c r="G308" s="469"/>
      <c r="H308" s="469"/>
      <c r="I308" s="469"/>
      <c r="J308" s="469"/>
      <c r="K308" s="469"/>
      <c r="L308" s="469"/>
      <c r="M308" s="469"/>
      <c r="N308" s="469"/>
      <c r="O308" s="469"/>
      <c r="P308" s="469"/>
      <c r="Q308" s="469"/>
      <c r="R308" s="469"/>
      <c r="S308" s="469"/>
      <c r="T308" s="469"/>
      <c r="U308" s="469"/>
      <c r="V308" s="469"/>
      <c r="W308" s="469"/>
      <c r="X308" s="469"/>
      <c r="Y308" s="469"/>
      <c r="Z308" s="469"/>
      <c r="AA308" s="469"/>
      <c r="AB308" s="469"/>
      <c r="AC308" s="469"/>
      <c r="AD308" s="469"/>
      <c r="AE308" s="280"/>
      <c r="AF308" s="355"/>
    </row>
    <row r="309" spans="1:36" s="282" customFormat="1" ht="25.5" customHeight="1">
      <c r="A309" s="170"/>
      <c r="B309" s="178"/>
      <c r="C309" s="624" t="s">
        <v>368</v>
      </c>
      <c r="D309" s="624"/>
      <c r="E309" s="624"/>
      <c r="F309" s="624"/>
      <c r="G309" s="624"/>
      <c r="H309" s="624"/>
      <c r="I309" s="624"/>
      <c r="J309" s="624"/>
      <c r="K309" s="624"/>
      <c r="L309" s="624"/>
      <c r="M309" s="624"/>
      <c r="N309" s="624"/>
      <c r="O309" s="624"/>
      <c r="P309" s="624"/>
      <c r="Q309" s="624"/>
      <c r="R309" s="624"/>
      <c r="S309" s="624"/>
      <c r="T309" s="624"/>
      <c r="U309" s="624"/>
      <c r="V309" s="624"/>
      <c r="W309" s="624"/>
      <c r="X309" s="624"/>
      <c r="Y309" s="624"/>
      <c r="Z309" s="624"/>
      <c r="AA309" s="624"/>
      <c r="AB309" s="624"/>
      <c r="AC309" s="624"/>
      <c r="AD309" s="624"/>
      <c r="AE309" s="280"/>
      <c r="AF309" s="355"/>
    </row>
    <row r="310" spans="1:36" s="282" customFormat="1">
      <c r="A310" s="170"/>
      <c r="B310" s="178"/>
      <c r="C310" s="178"/>
      <c r="D310" s="178"/>
      <c r="E310" s="178"/>
      <c r="F310" s="178"/>
      <c r="G310" s="178"/>
      <c r="H310" s="178"/>
      <c r="I310" s="170"/>
      <c r="J310" s="170"/>
      <c r="K310" s="170"/>
      <c r="L310" s="170"/>
      <c r="M310" s="170"/>
      <c r="N310" s="170"/>
      <c r="O310" s="179"/>
      <c r="P310" s="180"/>
      <c r="Q310" s="180"/>
      <c r="R310" s="180"/>
      <c r="S310" s="180"/>
      <c r="T310" s="180"/>
      <c r="U310" s="180"/>
      <c r="V310" s="180"/>
      <c r="W310" s="180"/>
      <c r="X310" s="180"/>
      <c r="Y310" s="180"/>
      <c r="Z310" s="180"/>
      <c r="AA310" s="180"/>
      <c r="AB310" s="180"/>
      <c r="AC310" s="180"/>
      <c r="AD310" s="180"/>
      <c r="AE310" s="280"/>
      <c r="AF310" s="355"/>
    </row>
    <row r="311" spans="1:36" ht="15">
      <c r="A311" s="170"/>
      <c r="B311" s="664" t="s">
        <v>30</v>
      </c>
      <c r="C311" s="621" t="s">
        <v>279</v>
      </c>
      <c r="D311" s="621"/>
      <c r="E311" s="621"/>
      <c r="F311" s="621"/>
      <c r="G311" s="621"/>
      <c r="H311" s="586" t="s">
        <v>273</v>
      </c>
      <c r="I311" s="586"/>
      <c r="J311" s="586"/>
      <c r="K311" s="586"/>
      <c r="L311" s="591" t="s">
        <v>147</v>
      </c>
      <c r="M311" s="592"/>
      <c r="N311" s="592"/>
      <c r="O311" s="592"/>
      <c r="P311" s="592"/>
      <c r="Q311" s="592"/>
      <c r="R311" s="592"/>
      <c r="S311" s="592"/>
      <c r="T311" s="592"/>
      <c r="U311" s="592"/>
      <c r="V311" s="592"/>
      <c r="W311" s="592"/>
      <c r="X311" s="592"/>
      <c r="Y311" s="592"/>
      <c r="Z311" s="592"/>
      <c r="AA311" s="592"/>
      <c r="AB311" s="592"/>
      <c r="AC311" s="592"/>
      <c r="AD311" s="593"/>
      <c r="AE311" s="280"/>
      <c r="AG311" s="157">
        <v>280</v>
      </c>
      <c r="AH311" s="157"/>
      <c r="AI311" s="157"/>
      <c r="AJ311" s="157"/>
    </row>
    <row r="312" spans="1:36" ht="40.5" customHeight="1">
      <c r="A312" s="170"/>
      <c r="B312" s="664"/>
      <c r="C312" s="621"/>
      <c r="D312" s="621"/>
      <c r="E312" s="621"/>
      <c r="F312" s="621"/>
      <c r="G312" s="621"/>
      <c r="H312" s="586"/>
      <c r="I312" s="586"/>
      <c r="J312" s="586"/>
      <c r="K312" s="586"/>
      <c r="L312" s="594" t="s">
        <v>274</v>
      </c>
      <c r="M312" s="595"/>
      <c r="N312" s="595"/>
      <c r="O312" s="595"/>
      <c r="P312" s="595"/>
      <c r="Q312" s="595"/>
      <c r="R312" s="595"/>
      <c r="S312" s="595"/>
      <c r="T312" s="595"/>
      <c r="U312" s="595"/>
      <c r="V312" s="595"/>
      <c r="W312" s="595"/>
      <c r="X312" s="595"/>
      <c r="Y312" s="595"/>
      <c r="Z312" s="479"/>
      <c r="AA312" s="498" t="s">
        <v>280</v>
      </c>
      <c r="AB312" s="596"/>
      <c r="AC312" s="596"/>
      <c r="AD312" s="597"/>
      <c r="AE312" s="280"/>
      <c r="AG312" s="157">
        <f>COUNTBLANK(C314:AD323)</f>
        <v>280</v>
      </c>
      <c r="AH312" s="157"/>
      <c r="AI312" s="157"/>
      <c r="AJ312" s="157"/>
    </row>
    <row r="313" spans="1:36" ht="24.75" customHeight="1">
      <c r="A313" s="170"/>
      <c r="B313" s="664"/>
      <c r="C313" s="621"/>
      <c r="D313" s="621"/>
      <c r="E313" s="621"/>
      <c r="F313" s="621"/>
      <c r="G313" s="621"/>
      <c r="H313" s="586"/>
      <c r="I313" s="586"/>
      <c r="J313" s="586"/>
      <c r="K313" s="586"/>
      <c r="L313" s="337" t="s">
        <v>49</v>
      </c>
      <c r="M313" s="337" t="s">
        <v>50</v>
      </c>
      <c r="N313" s="337" t="s">
        <v>51</v>
      </c>
      <c r="O313" s="337" t="s">
        <v>52</v>
      </c>
      <c r="P313" s="337" t="s">
        <v>53</v>
      </c>
      <c r="Q313" s="337" t="s">
        <v>54</v>
      </c>
      <c r="R313" s="337" t="s">
        <v>55</v>
      </c>
      <c r="S313" s="337" t="s">
        <v>56</v>
      </c>
      <c r="T313" s="337" t="s">
        <v>57</v>
      </c>
      <c r="U313" s="337" t="s">
        <v>58</v>
      </c>
      <c r="V313" s="337" t="s">
        <v>59</v>
      </c>
      <c r="W313" s="337" t="s">
        <v>60</v>
      </c>
      <c r="X313" s="337" t="s">
        <v>61</v>
      </c>
      <c r="Y313" s="338" t="s">
        <v>62</v>
      </c>
      <c r="Z313" s="151" t="s">
        <v>148</v>
      </c>
      <c r="AA313" s="598"/>
      <c r="AB313" s="599"/>
      <c r="AC313" s="599"/>
      <c r="AD313" s="600"/>
      <c r="AE313" s="280"/>
      <c r="AG313" t="s">
        <v>380</v>
      </c>
      <c r="AH313" t="s">
        <v>386</v>
      </c>
      <c r="AI313" s="157" t="s">
        <v>388</v>
      </c>
      <c r="AJ313" s="370" t="s">
        <v>392</v>
      </c>
    </row>
    <row r="314" spans="1:36" ht="15">
      <c r="A314" s="170"/>
      <c r="B314" s="141" t="s">
        <v>49</v>
      </c>
      <c r="C314" s="575"/>
      <c r="D314" s="575"/>
      <c r="E314" s="575"/>
      <c r="F314" s="575"/>
      <c r="G314" s="575"/>
      <c r="H314" s="576"/>
      <c r="I314" s="577"/>
      <c r="J314" s="577"/>
      <c r="K314" s="577"/>
      <c r="L314" s="152"/>
      <c r="M314" s="152"/>
      <c r="N314" s="152"/>
      <c r="O314" s="152"/>
      <c r="P314" s="152"/>
      <c r="Q314" s="152"/>
      <c r="R314" s="152"/>
      <c r="S314" s="152"/>
      <c r="T314" s="152"/>
      <c r="U314" s="152"/>
      <c r="V314" s="152"/>
      <c r="W314" s="152"/>
      <c r="X314" s="152"/>
      <c r="Y314" s="152"/>
      <c r="Z314" s="152"/>
      <c r="AA314" s="579"/>
      <c r="AB314" s="579"/>
      <c r="AC314" s="579"/>
      <c r="AD314" s="580"/>
      <c r="AE314" s="280"/>
      <c r="AG314" s="358">
        <f>COUNTBLANK(C314:AD314)</f>
        <v>28</v>
      </c>
      <c r="AH314" s="358">
        <f>IF(AG314=28,0,IF(AND(AG314&lt;=24,COUNTBLANK(C314)=0,COUNTBLANK(H314)=0,COUNTIF(L314:Z314,"X")&lt;=14,AA314&gt;=COUNTIF(L314:Z314,"X")),0,1))</f>
        <v>0</v>
      </c>
      <c r="AI314" s="369">
        <f>IF(OR($AG$179=$AG$180,COUNTBLANK(C314:AD314)=28),0,IF(AND(COUNTIF(L314:Y314,"X")&gt;0,Z314="X"),1,0))</f>
        <v>0</v>
      </c>
      <c r="AJ314" s="369"/>
    </row>
    <row r="315" spans="1:36" ht="15">
      <c r="A315" s="170"/>
      <c r="B315" s="141" t="s">
        <v>50</v>
      </c>
      <c r="C315" s="575"/>
      <c r="D315" s="575"/>
      <c r="E315" s="575"/>
      <c r="F315" s="575"/>
      <c r="G315" s="575"/>
      <c r="H315" s="576"/>
      <c r="I315" s="577"/>
      <c r="J315" s="577"/>
      <c r="K315" s="577"/>
      <c r="L315" s="152"/>
      <c r="M315" s="152"/>
      <c r="N315" s="152"/>
      <c r="O315" s="152"/>
      <c r="P315" s="152"/>
      <c r="Q315" s="152"/>
      <c r="R315" s="152"/>
      <c r="S315" s="152"/>
      <c r="T315" s="152"/>
      <c r="U315" s="152"/>
      <c r="V315" s="152"/>
      <c r="W315" s="152"/>
      <c r="X315" s="152"/>
      <c r="Y315" s="152"/>
      <c r="Z315" s="152"/>
      <c r="AA315" s="579"/>
      <c r="AB315" s="579"/>
      <c r="AC315" s="579"/>
      <c r="AD315" s="580"/>
      <c r="AE315" s="280"/>
      <c r="AG315" s="358">
        <f t="shared" ref="AG315:AG323" si="54">COUNTBLANK(C315:AD315)</f>
        <v>28</v>
      </c>
      <c r="AH315" s="358">
        <f t="shared" ref="AH315:AH323" si="55">IF(AG315=28,0,IF(AND(AG315&lt;=24,COUNTBLANK(C315)=0,COUNTBLANK(H315)=0,COUNTIF(L315:Z315,"X")&lt;=14,AA315&gt;=COUNTIF(L315:Z315,"X")),0,1))</f>
        <v>0</v>
      </c>
      <c r="AI315" s="369">
        <f t="shared" ref="AI315:AI323" si="56">IF(OR($AG$179=$AG$180,COUNTBLANK(C315:AD315)=28),0,IF(AND(COUNTIF(L315:Y315,"X")&gt;0,Z315="X"),1,0))</f>
        <v>0</v>
      </c>
      <c r="AJ315" s="365">
        <f>IF(AND(C314="",COUNTA(C315:$G$323)&gt;0),1,0)</f>
        <v>0</v>
      </c>
    </row>
    <row r="316" spans="1:36" ht="15">
      <c r="A316" s="170"/>
      <c r="B316" s="141" t="s">
        <v>51</v>
      </c>
      <c r="C316" s="575"/>
      <c r="D316" s="575"/>
      <c r="E316" s="575"/>
      <c r="F316" s="575"/>
      <c r="G316" s="575"/>
      <c r="H316" s="576"/>
      <c r="I316" s="577"/>
      <c r="J316" s="577"/>
      <c r="K316" s="577"/>
      <c r="L316" s="152"/>
      <c r="M316" s="152"/>
      <c r="N316" s="152"/>
      <c r="O316" s="152"/>
      <c r="P316" s="152"/>
      <c r="Q316" s="152"/>
      <c r="R316" s="152"/>
      <c r="S316" s="152"/>
      <c r="T316" s="152"/>
      <c r="U316" s="152"/>
      <c r="V316" s="152"/>
      <c r="W316" s="152"/>
      <c r="X316" s="152"/>
      <c r="Y316" s="152"/>
      <c r="Z316" s="152"/>
      <c r="AA316" s="579"/>
      <c r="AB316" s="579"/>
      <c r="AC316" s="579"/>
      <c r="AD316" s="580"/>
      <c r="AE316" s="280"/>
      <c r="AG316" s="358">
        <f t="shared" si="54"/>
        <v>28</v>
      </c>
      <c r="AH316" s="358">
        <f t="shared" si="55"/>
        <v>0</v>
      </c>
      <c r="AI316" s="369">
        <f t="shared" si="56"/>
        <v>0</v>
      </c>
      <c r="AJ316" s="365">
        <f>IF(AND(C315="",COUNTA(C316:$G$323)&gt;0),1,0)</f>
        <v>0</v>
      </c>
    </row>
    <row r="317" spans="1:36" ht="15">
      <c r="A317" s="170"/>
      <c r="B317" s="141" t="s">
        <v>52</v>
      </c>
      <c r="C317" s="575"/>
      <c r="D317" s="575"/>
      <c r="E317" s="575"/>
      <c r="F317" s="575"/>
      <c r="G317" s="575"/>
      <c r="H317" s="576"/>
      <c r="I317" s="577"/>
      <c r="J317" s="577"/>
      <c r="K317" s="577"/>
      <c r="L317" s="152"/>
      <c r="M317" s="152"/>
      <c r="N317" s="152"/>
      <c r="O317" s="152"/>
      <c r="P317" s="152"/>
      <c r="Q317" s="152"/>
      <c r="R317" s="152"/>
      <c r="S317" s="152"/>
      <c r="T317" s="152"/>
      <c r="U317" s="152"/>
      <c r="V317" s="152"/>
      <c r="W317" s="152"/>
      <c r="X317" s="152"/>
      <c r="Y317" s="152"/>
      <c r="Z317" s="152"/>
      <c r="AA317" s="579"/>
      <c r="AB317" s="579"/>
      <c r="AC317" s="579"/>
      <c r="AD317" s="580"/>
      <c r="AE317" s="280"/>
      <c r="AG317" s="358">
        <f t="shared" si="54"/>
        <v>28</v>
      </c>
      <c r="AH317" s="358">
        <f t="shared" si="55"/>
        <v>0</v>
      </c>
      <c r="AI317" s="369">
        <f t="shared" si="56"/>
        <v>0</v>
      </c>
      <c r="AJ317" s="365">
        <f>IF(AND(C316="",COUNTA(C317:$G$323)&gt;0),1,0)</f>
        <v>0</v>
      </c>
    </row>
    <row r="318" spans="1:36" ht="15">
      <c r="A318" s="170"/>
      <c r="B318" s="141" t="s">
        <v>53</v>
      </c>
      <c r="C318" s="575"/>
      <c r="D318" s="575"/>
      <c r="E318" s="575"/>
      <c r="F318" s="575"/>
      <c r="G318" s="575"/>
      <c r="H318" s="576"/>
      <c r="I318" s="577"/>
      <c r="J318" s="577"/>
      <c r="K318" s="577"/>
      <c r="L318" s="152"/>
      <c r="M318" s="152"/>
      <c r="N318" s="152"/>
      <c r="O318" s="152"/>
      <c r="P318" s="152"/>
      <c r="Q318" s="152"/>
      <c r="R318" s="152"/>
      <c r="S318" s="152"/>
      <c r="T318" s="152"/>
      <c r="U318" s="152"/>
      <c r="V318" s="152"/>
      <c r="W318" s="152"/>
      <c r="X318" s="152"/>
      <c r="Y318" s="152"/>
      <c r="Z318" s="152"/>
      <c r="AA318" s="579"/>
      <c r="AB318" s="579"/>
      <c r="AC318" s="579"/>
      <c r="AD318" s="580"/>
      <c r="AE318" s="280"/>
      <c r="AG318" s="358">
        <f t="shared" si="54"/>
        <v>28</v>
      </c>
      <c r="AH318" s="358">
        <f t="shared" si="55"/>
        <v>0</v>
      </c>
      <c r="AI318" s="369">
        <f t="shared" si="56"/>
        <v>0</v>
      </c>
      <c r="AJ318" s="365">
        <f>IF(AND(C317="",COUNTA(C318:$G$323)&gt;0),1,0)</f>
        <v>0</v>
      </c>
    </row>
    <row r="319" spans="1:36" ht="15">
      <c r="A319" s="170"/>
      <c r="B319" s="141" t="s">
        <v>54</v>
      </c>
      <c r="C319" s="575"/>
      <c r="D319" s="575"/>
      <c r="E319" s="575"/>
      <c r="F319" s="575"/>
      <c r="G319" s="575"/>
      <c r="H319" s="576"/>
      <c r="I319" s="577"/>
      <c r="J319" s="577"/>
      <c r="K319" s="577"/>
      <c r="L319" s="152"/>
      <c r="M319" s="152"/>
      <c r="N319" s="152"/>
      <c r="O319" s="152"/>
      <c r="P319" s="152"/>
      <c r="Q319" s="152"/>
      <c r="R319" s="152"/>
      <c r="S319" s="152"/>
      <c r="T319" s="152"/>
      <c r="U319" s="152"/>
      <c r="V319" s="152"/>
      <c r="W319" s="152"/>
      <c r="X319" s="152"/>
      <c r="Y319" s="152"/>
      <c r="Z319" s="152"/>
      <c r="AA319" s="579"/>
      <c r="AB319" s="579"/>
      <c r="AC319" s="579"/>
      <c r="AD319" s="580"/>
      <c r="AE319" s="280"/>
      <c r="AG319" s="358">
        <f t="shared" si="54"/>
        <v>28</v>
      </c>
      <c r="AH319" s="358">
        <f t="shared" si="55"/>
        <v>0</v>
      </c>
      <c r="AI319" s="369">
        <f t="shared" si="56"/>
        <v>0</v>
      </c>
      <c r="AJ319" s="365">
        <f>IF(AND(C318="",COUNTA(C319:$G$323)&gt;0),1,0)</f>
        <v>0</v>
      </c>
    </row>
    <row r="320" spans="1:36" ht="15">
      <c r="A320" s="170"/>
      <c r="B320" s="141" t="s">
        <v>55</v>
      </c>
      <c r="C320" s="575"/>
      <c r="D320" s="575"/>
      <c r="E320" s="575"/>
      <c r="F320" s="575"/>
      <c r="G320" s="575"/>
      <c r="H320" s="576"/>
      <c r="I320" s="577"/>
      <c r="J320" s="577"/>
      <c r="K320" s="577"/>
      <c r="L320" s="152"/>
      <c r="M320" s="152"/>
      <c r="N320" s="152"/>
      <c r="O320" s="152"/>
      <c r="P320" s="152"/>
      <c r="Q320" s="152"/>
      <c r="R320" s="152"/>
      <c r="S320" s="152"/>
      <c r="T320" s="152"/>
      <c r="U320" s="152"/>
      <c r="V320" s="152"/>
      <c r="W320" s="152"/>
      <c r="X320" s="152"/>
      <c r="Y320" s="152"/>
      <c r="Z320" s="152"/>
      <c r="AA320" s="579"/>
      <c r="AB320" s="579"/>
      <c r="AC320" s="579"/>
      <c r="AD320" s="580"/>
      <c r="AE320" s="280"/>
      <c r="AG320" s="358">
        <f t="shared" si="54"/>
        <v>28</v>
      </c>
      <c r="AH320" s="358">
        <f t="shared" si="55"/>
        <v>0</v>
      </c>
      <c r="AI320" s="369">
        <f t="shared" si="56"/>
        <v>0</v>
      </c>
      <c r="AJ320" s="365">
        <f>IF(AND(C319="",COUNTA(C320:$G$323)&gt;0),1,0)</f>
        <v>0</v>
      </c>
    </row>
    <row r="321" spans="1:36" ht="15">
      <c r="A321" s="170"/>
      <c r="B321" s="141" t="s">
        <v>56</v>
      </c>
      <c r="C321" s="575"/>
      <c r="D321" s="575"/>
      <c r="E321" s="575"/>
      <c r="F321" s="575"/>
      <c r="G321" s="575"/>
      <c r="H321" s="576"/>
      <c r="I321" s="577"/>
      <c r="J321" s="577"/>
      <c r="K321" s="577"/>
      <c r="L321" s="152"/>
      <c r="M321" s="152"/>
      <c r="N321" s="152"/>
      <c r="O321" s="152"/>
      <c r="P321" s="152"/>
      <c r="Q321" s="152"/>
      <c r="R321" s="152"/>
      <c r="S321" s="152"/>
      <c r="T321" s="152"/>
      <c r="U321" s="152"/>
      <c r="V321" s="152"/>
      <c r="W321" s="152"/>
      <c r="X321" s="152"/>
      <c r="Y321" s="152"/>
      <c r="Z321" s="152"/>
      <c r="AA321" s="579"/>
      <c r="AB321" s="579"/>
      <c r="AC321" s="579"/>
      <c r="AD321" s="580"/>
      <c r="AE321" s="280"/>
      <c r="AG321" s="358">
        <f t="shared" si="54"/>
        <v>28</v>
      </c>
      <c r="AH321" s="358">
        <f t="shared" si="55"/>
        <v>0</v>
      </c>
      <c r="AI321" s="369">
        <f t="shared" si="56"/>
        <v>0</v>
      </c>
      <c r="AJ321" s="365">
        <f>IF(AND(C320="",COUNTA(C321:$G$323)&gt;0),1,0)</f>
        <v>0</v>
      </c>
    </row>
    <row r="322" spans="1:36" ht="15">
      <c r="A322" s="170"/>
      <c r="B322" s="141" t="s">
        <v>57</v>
      </c>
      <c r="C322" s="575"/>
      <c r="D322" s="575"/>
      <c r="E322" s="575"/>
      <c r="F322" s="575"/>
      <c r="G322" s="575"/>
      <c r="H322" s="576"/>
      <c r="I322" s="577"/>
      <c r="J322" s="577"/>
      <c r="K322" s="577"/>
      <c r="L322" s="152"/>
      <c r="M322" s="152"/>
      <c r="N322" s="152"/>
      <c r="O322" s="152"/>
      <c r="P322" s="152"/>
      <c r="Q322" s="152"/>
      <c r="R322" s="152"/>
      <c r="S322" s="152"/>
      <c r="T322" s="152"/>
      <c r="U322" s="152"/>
      <c r="V322" s="152"/>
      <c r="W322" s="152"/>
      <c r="X322" s="152"/>
      <c r="Y322" s="152"/>
      <c r="Z322" s="152"/>
      <c r="AA322" s="579"/>
      <c r="AB322" s="579"/>
      <c r="AC322" s="579"/>
      <c r="AD322" s="580"/>
      <c r="AE322" s="280"/>
      <c r="AG322" s="358">
        <f t="shared" si="54"/>
        <v>28</v>
      </c>
      <c r="AH322" s="358">
        <f t="shared" si="55"/>
        <v>0</v>
      </c>
      <c r="AI322" s="369">
        <f t="shared" si="56"/>
        <v>0</v>
      </c>
      <c r="AJ322" s="365">
        <f>IF(AND(C321="",COUNTA(C322:$G$323)&gt;0),1,0)</f>
        <v>0</v>
      </c>
    </row>
    <row r="323" spans="1:36" ht="15">
      <c r="A323" s="170"/>
      <c r="B323" s="141" t="s">
        <v>58</v>
      </c>
      <c r="C323" s="575"/>
      <c r="D323" s="575"/>
      <c r="E323" s="575"/>
      <c r="F323" s="575"/>
      <c r="G323" s="575"/>
      <c r="H323" s="576"/>
      <c r="I323" s="577"/>
      <c r="J323" s="577"/>
      <c r="K323" s="577"/>
      <c r="L323" s="152"/>
      <c r="M323" s="152"/>
      <c r="N323" s="152"/>
      <c r="O323" s="152"/>
      <c r="P323" s="152"/>
      <c r="Q323" s="152"/>
      <c r="R323" s="152"/>
      <c r="S323" s="152"/>
      <c r="T323" s="152"/>
      <c r="U323" s="152"/>
      <c r="V323" s="152"/>
      <c r="W323" s="152"/>
      <c r="X323" s="152"/>
      <c r="Y323" s="152"/>
      <c r="Z323" s="152"/>
      <c r="AA323" s="579"/>
      <c r="AB323" s="579"/>
      <c r="AC323" s="579"/>
      <c r="AD323" s="580"/>
      <c r="AE323" s="280"/>
      <c r="AG323" s="358">
        <f t="shared" si="54"/>
        <v>28</v>
      </c>
      <c r="AH323" s="358">
        <f t="shared" si="55"/>
        <v>0</v>
      </c>
      <c r="AI323" s="369">
        <f t="shared" si="56"/>
        <v>0</v>
      </c>
      <c r="AJ323" s="365">
        <f>IF(AND(C322="",COUNTA(C323:$G$323)&gt;0),1,0)</f>
        <v>0</v>
      </c>
    </row>
    <row r="324" spans="1:36" ht="15">
      <c r="A324" s="170"/>
      <c r="B324" s="559" t="str">
        <f>IF(AH324=0,"","ERROR: Favor de verificar la información registrada")</f>
        <v/>
      </c>
      <c r="C324" s="559"/>
      <c r="D324" s="559"/>
      <c r="E324" s="559"/>
      <c r="F324" s="559"/>
      <c r="G324" s="559"/>
      <c r="H324" s="559"/>
      <c r="I324" s="559"/>
      <c r="J324" s="559"/>
      <c r="K324" s="559"/>
      <c r="L324" s="559"/>
      <c r="M324" s="559"/>
      <c r="N324" s="559"/>
      <c r="O324" s="559"/>
      <c r="P324" s="559"/>
      <c r="Q324" s="559"/>
      <c r="R324" s="559"/>
      <c r="S324" s="559"/>
      <c r="T324" s="559"/>
      <c r="U324" s="559"/>
      <c r="V324" s="559"/>
      <c r="W324" s="559"/>
      <c r="X324" s="559"/>
      <c r="Y324" s="559"/>
      <c r="Z324" s="559"/>
      <c r="AA324" s="559"/>
      <c r="AB324" s="559"/>
      <c r="AC324" s="559"/>
      <c r="AD324" s="559"/>
      <c r="AE324" s="280"/>
      <c r="AG324"/>
      <c r="AH324" s="397">
        <f>SUM(AH314:AH323)</f>
        <v>0</v>
      </c>
      <c r="AI324" s="399">
        <f>SUM(AI314:AI323)</f>
        <v>0</v>
      </c>
      <c r="AJ324" s="400">
        <f>SUM(AJ315:AJ323)</f>
        <v>0</v>
      </c>
    </row>
    <row r="325" spans="1:36" s="282" customFormat="1">
      <c r="A325" s="64"/>
      <c r="B325" s="496" t="str">
        <f>IF(AI324=0,"","ERROR La opción 99 excluye al resto de las opciones")</f>
        <v/>
      </c>
      <c r="C325" s="496"/>
      <c r="D325" s="496"/>
      <c r="E325" s="496"/>
      <c r="F325" s="496"/>
      <c r="G325" s="496"/>
      <c r="H325" s="496"/>
      <c r="I325" s="496"/>
      <c r="J325" s="496"/>
      <c r="K325" s="496"/>
      <c r="L325" s="496"/>
      <c r="M325" s="496"/>
      <c r="N325" s="496"/>
      <c r="O325" s="496"/>
      <c r="P325" s="496"/>
      <c r="Q325" s="496"/>
      <c r="R325" s="496"/>
      <c r="S325" s="496"/>
      <c r="T325" s="496"/>
      <c r="U325" s="496"/>
      <c r="V325" s="496"/>
      <c r="W325" s="496"/>
      <c r="X325" s="496"/>
      <c r="Y325" s="496"/>
      <c r="Z325" s="496"/>
      <c r="AA325" s="496"/>
      <c r="AB325" s="496"/>
      <c r="AC325" s="496"/>
      <c r="AD325" s="496"/>
      <c r="AE325" s="280"/>
      <c r="AF325" s="355"/>
    </row>
    <row r="326" spans="1:36">
      <c r="A326" s="64"/>
      <c r="B326" s="496" t="str">
        <f>IF(AJ324=0,"","ERROR Favor de registrar la información de forma consecutiva sin dejar filas vacias")</f>
        <v/>
      </c>
      <c r="C326" s="496"/>
      <c r="D326" s="496"/>
      <c r="E326" s="496"/>
      <c r="F326" s="496"/>
      <c r="G326" s="496"/>
      <c r="H326" s="496"/>
      <c r="I326" s="496"/>
      <c r="J326" s="496"/>
      <c r="K326" s="496"/>
      <c r="L326" s="496"/>
      <c r="M326" s="496"/>
      <c r="N326" s="496"/>
      <c r="O326" s="496"/>
      <c r="P326" s="496"/>
      <c r="Q326" s="496"/>
      <c r="R326" s="496"/>
      <c r="S326" s="496"/>
      <c r="T326" s="496"/>
      <c r="U326" s="496"/>
      <c r="V326" s="496"/>
      <c r="W326" s="496"/>
      <c r="X326" s="496"/>
      <c r="Y326" s="496"/>
      <c r="Z326" s="496"/>
      <c r="AA326" s="496"/>
      <c r="AB326" s="496"/>
      <c r="AC326" s="496"/>
      <c r="AD326" s="496"/>
      <c r="AE326" s="280"/>
    </row>
    <row r="327" spans="1:36" ht="22.5" customHeight="1">
      <c r="A327" s="64"/>
      <c r="B327" s="614" t="s">
        <v>352</v>
      </c>
      <c r="C327" s="615"/>
      <c r="D327" s="615"/>
      <c r="E327" s="615"/>
      <c r="F327" s="615"/>
      <c r="G327" s="615"/>
      <c r="H327" s="615"/>
      <c r="I327" s="615"/>
      <c r="J327" s="615"/>
      <c r="K327" s="615"/>
      <c r="L327" s="615"/>
      <c r="M327" s="615"/>
      <c r="N327" s="615"/>
      <c r="O327" s="616"/>
      <c r="P327" s="291"/>
      <c r="Q327" s="591" t="s">
        <v>150</v>
      </c>
      <c r="R327" s="592"/>
      <c r="S327" s="592"/>
      <c r="T327" s="592"/>
      <c r="U327" s="592"/>
      <c r="V327" s="592"/>
      <c r="W327" s="592"/>
      <c r="X327" s="592"/>
      <c r="Y327" s="592"/>
      <c r="Z327" s="592"/>
      <c r="AA327" s="592"/>
      <c r="AB327" s="592"/>
      <c r="AC327" s="592"/>
      <c r="AD327" s="593"/>
      <c r="AE327" s="280"/>
    </row>
    <row r="328" spans="1:36" ht="22.5" customHeight="1">
      <c r="A328" s="64"/>
      <c r="B328" s="297" t="s">
        <v>49</v>
      </c>
      <c r="C328" s="658" t="s">
        <v>212</v>
      </c>
      <c r="D328" s="659"/>
      <c r="E328" s="659"/>
      <c r="F328" s="659"/>
      <c r="G328" s="659"/>
      <c r="H328" s="659"/>
      <c r="I328" s="659"/>
      <c r="J328" s="659"/>
      <c r="K328" s="659"/>
      <c r="L328" s="659"/>
      <c r="M328" s="659"/>
      <c r="N328" s="659"/>
      <c r="O328" s="660"/>
      <c r="P328" s="291"/>
      <c r="Q328" s="305" t="s">
        <v>49</v>
      </c>
      <c r="R328" s="661" t="s">
        <v>152</v>
      </c>
      <c r="S328" s="662"/>
      <c r="T328" s="662"/>
      <c r="U328" s="662"/>
      <c r="V328" s="662"/>
      <c r="W328" s="662"/>
      <c r="X328" s="662"/>
      <c r="Y328" s="662"/>
      <c r="Z328" s="662"/>
      <c r="AA328" s="662"/>
      <c r="AB328" s="662"/>
      <c r="AC328" s="662"/>
      <c r="AD328" s="663"/>
      <c r="AE328" s="280"/>
    </row>
    <row r="329" spans="1:36" ht="22.5" customHeight="1">
      <c r="A329" s="64"/>
      <c r="B329" s="297" t="s">
        <v>50</v>
      </c>
      <c r="C329" s="658" t="s">
        <v>354</v>
      </c>
      <c r="D329" s="659"/>
      <c r="E329" s="659"/>
      <c r="F329" s="659"/>
      <c r="G329" s="659"/>
      <c r="H329" s="659"/>
      <c r="I329" s="659"/>
      <c r="J329" s="659"/>
      <c r="K329" s="659"/>
      <c r="L329" s="659"/>
      <c r="M329" s="659"/>
      <c r="N329" s="659"/>
      <c r="O329" s="660"/>
      <c r="P329" s="291"/>
      <c r="Q329" s="306" t="s">
        <v>50</v>
      </c>
      <c r="R329" s="661" t="s">
        <v>154</v>
      </c>
      <c r="S329" s="662"/>
      <c r="T329" s="662"/>
      <c r="U329" s="662"/>
      <c r="V329" s="662"/>
      <c r="W329" s="662"/>
      <c r="X329" s="662"/>
      <c r="Y329" s="662"/>
      <c r="Z329" s="662"/>
      <c r="AA329" s="662"/>
      <c r="AB329" s="662"/>
      <c r="AC329" s="662"/>
      <c r="AD329" s="663"/>
      <c r="AE329" s="280"/>
    </row>
    <row r="330" spans="1:36" ht="22.5" customHeight="1">
      <c r="A330" s="64"/>
      <c r="B330" s="297" t="s">
        <v>51</v>
      </c>
      <c r="C330" s="658" t="s">
        <v>355</v>
      </c>
      <c r="D330" s="659"/>
      <c r="E330" s="659"/>
      <c r="F330" s="659"/>
      <c r="G330" s="659"/>
      <c r="H330" s="659"/>
      <c r="I330" s="659"/>
      <c r="J330" s="659"/>
      <c r="K330" s="659"/>
      <c r="L330" s="659"/>
      <c r="M330" s="659"/>
      <c r="N330" s="659"/>
      <c r="O330" s="660"/>
      <c r="P330" s="291"/>
      <c r="Q330" s="306" t="s">
        <v>51</v>
      </c>
      <c r="R330" s="661" t="s">
        <v>156</v>
      </c>
      <c r="S330" s="662"/>
      <c r="T330" s="662"/>
      <c r="U330" s="662"/>
      <c r="V330" s="662"/>
      <c r="W330" s="662"/>
      <c r="X330" s="662"/>
      <c r="Y330" s="662"/>
      <c r="Z330" s="662"/>
      <c r="AA330" s="662"/>
      <c r="AB330" s="662"/>
      <c r="AC330" s="662"/>
      <c r="AD330" s="663"/>
      <c r="AE330" s="280"/>
    </row>
    <row r="331" spans="1:36" ht="22.5" customHeight="1">
      <c r="A331" s="64"/>
      <c r="B331" s="297" t="s">
        <v>52</v>
      </c>
      <c r="C331" s="658" t="s">
        <v>213</v>
      </c>
      <c r="D331" s="659"/>
      <c r="E331" s="659"/>
      <c r="F331" s="659"/>
      <c r="G331" s="659"/>
      <c r="H331" s="659"/>
      <c r="I331" s="659"/>
      <c r="J331" s="659"/>
      <c r="K331" s="659"/>
      <c r="L331" s="659"/>
      <c r="M331" s="659"/>
      <c r="N331" s="659"/>
      <c r="O331" s="660"/>
      <c r="P331" s="291"/>
      <c r="Q331" s="306" t="s">
        <v>52</v>
      </c>
      <c r="R331" s="661" t="s">
        <v>158</v>
      </c>
      <c r="S331" s="662"/>
      <c r="T331" s="662"/>
      <c r="U331" s="662"/>
      <c r="V331" s="662"/>
      <c r="W331" s="662"/>
      <c r="X331" s="662"/>
      <c r="Y331" s="662"/>
      <c r="Z331" s="662"/>
      <c r="AA331" s="662"/>
      <c r="AB331" s="662"/>
      <c r="AC331" s="662"/>
      <c r="AD331" s="663"/>
      <c r="AE331" s="280"/>
    </row>
    <row r="332" spans="1:36" ht="22.5" customHeight="1">
      <c r="A332" s="64"/>
      <c r="B332" s="297" t="s">
        <v>53</v>
      </c>
      <c r="C332" s="658" t="s">
        <v>214</v>
      </c>
      <c r="D332" s="659"/>
      <c r="E332" s="659"/>
      <c r="F332" s="659"/>
      <c r="G332" s="659"/>
      <c r="H332" s="659"/>
      <c r="I332" s="659"/>
      <c r="J332" s="659"/>
      <c r="K332" s="659"/>
      <c r="L332" s="659"/>
      <c r="M332" s="659"/>
      <c r="N332" s="659"/>
      <c r="O332" s="660"/>
      <c r="P332" s="291"/>
      <c r="Q332" s="306" t="s">
        <v>53</v>
      </c>
      <c r="R332" s="661" t="s">
        <v>323</v>
      </c>
      <c r="S332" s="662"/>
      <c r="T332" s="662"/>
      <c r="U332" s="662"/>
      <c r="V332" s="662"/>
      <c r="W332" s="662"/>
      <c r="X332" s="662"/>
      <c r="Y332" s="662"/>
      <c r="Z332" s="662"/>
      <c r="AA332" s="662"/>
      <c r="AB332" s="662"/>
      <c r="AC332" s="662"/>
      <c r="AD332" s="663"/>
      <c r="AE332" s="280"/>
    </row>
    <row r="333" spans="1:36" ht="22.5" customHeight="1">
      <c r="A333" s="64"/>
      <c r="B333" s="297" t="s">
        <v>54</v>
      </c>
      <c r="C333" s="658" t="s">
        <v>215</v>
      </c>
      <c r="D333" s="659"/>
      <c r="E333" s="659"/>
      <c r="F333" s="659"/>
      <c r="G333" s="659"/>
      <c r="H333" s="659"/>
      <c r="I333" s="659"/>
      <c r="J333" s="659"/>
      <c r="K333" s="659"/>
      <c r="L333" s="659"/>
      <c r="M333" s="659"/>
      <c r="N333" s="659"/>
      <c r="O333" s="660"/>
      <c r="P333" s="291"/>
      <c r="Q333" s="307" t="s">
        <v>54</v>
      </c>
      <c r="R333" s="661" t="s">
        <v>324</v>
      </c>
      <c r="S333" s="662"/>
      <c r="T333" s="662"/>
      <c r="U333" s="662"/>
      <c r="V333" s="662"/>
      <c r="W333" s="662"/>
      <c r="X333" s="662"/>
      <c r="Y333" s="662"/>
      <c r="Z333" s="662"/>
      <c r="AA333" s="662"/>
      <c r="AB333" s="662"/>
      <c r="AC333" s="662"/>
      <c r="AD333" s="663"/>
      <c r="AE333" s="280"/>
    </row>
    <row r="334" spans="1:36" ht="22.5" customHeight="1">
      <c r="A334" s="64"/>
      <c r="B334" s="297" t="s">
        <v>55</v>
      </c>
      <c r="C334" s="658" t="s">
        <v>216</v>
      </c>
      <c r="D334" s="659"/>
      <c r="E334" s="659"/>
      <c r="F334" s="659"/>
      <c r="G334" s="659"/>
      <c r="H334" s="659"/>
      <c r="I334" s="659"/>
      <c r="J334" s="659"/>
      <c r="K334" s="659"/>
      <c r="L334" s="659"/>
      <c r="M334" s="659"/>
      <c r="N334" s="659"/>
      <c r="O334" s="660"/>
      <c r="P334" s="291"/>
      <c r="Q334" s="306" t="s">
        <v>55</v>
      </c>
      <c r="R334" s="661" t="s">
        <v>325</v>
      </c>
      <c r="S334" s="662"/>
      <c r="T334" s="662"/>
      <c r="U334" s="662"/>
      <c r="V334" s="662"/>
      <c r="W334" s="662"/>
      <c r="X334" s="662"/>
      <c r="Y334" s="662"/>
      <c r="Z334" s="662"/>
      <c r="AA334" s="662"/>
      <c r="AB334" s="662"/>
      <c r="AC334" s="662"/>
      <c r="AD334" s="663"/>
      <c r="AE334" s="280"/>
    </row>
    <row r="335" spans="1:36" ht="22.5" customHeight="1">
      <c r="A335" s="64"/>
      <c r="B335" s="297" t="s">
        <v>56</v>
      </c>
      <c r="C335" s="658" t="s">
        <v>217</v>
      </c>
      <c r="D335" s="659"/>
      <c r="E335" s="659"/>
      <c r="F335" s="659"/>
      <c r="G335" s="659"/>
      <c r="H335" s="659"/>
      <c r="I335" s="659"/>
      <c r="J335" s="659"/>
      <c r="K335" s="659"/>
      <c r="L335" s="659"/>
      <c r="M335" s="659"/>
      <c r="N335" s="659"/>
      <c r="O335" s="660"/>
      <c r="P335" s="291"/>
      <c r="Q335" s="306" t="s">
        <v>56</v>
      </c>
      <c r="R335" s="661" t="s">
        <v>326</v>
      </c>
      <c r="S335" s="662"/>
      <c r="T335" s="662"/>
      <c r="U335" s="662"/>
      <c r="V335" s="662"/>
      <c r="W335" s="662"/>
      <c r="X335" s="662"/>
      <c r="Y335" s="662"/>
      <c r="Z335" s="662"/>
      <c r="AA335" s="662"/>
      <c r="AB335" s="662"/>
      <c r="AC335" s="662"/>
      <c r="AD335" s="663"/>
      <c r="AE335" s="280"/>
    </row>
    <row r="336" spans="1:36" ht="24.75" customHeight="1">
      <c r="A336" s="64"/>
      <c r="B336" s="297" t="s">
        <v>57</v>
      </c>
      <c r="C336" s="658" t="s">
        <v>139</v>
      </c>
      <c r="D336" s="659"/>
      <c r="E336" s="659"/>
      <c r="F336" s="659"/>
      <c r="G336" s="659"/>
      <c r="H336" s="659"/>
      <c r="I336" s="659"/>
      <c r="J336" s="659"/>
      <c r="K336" s="659"/>
      <c r="L336" s="659"/>
      <c r="M336" s="659"/>
      <c r="N336" s="659"/>
      <c r="O336" s="660"/>
      <c r="P336" s="291"/>
      <c r="Q336" s="306" t="s">
        <v>57</v>
      </c>
      <c r="R336" s="661" t="s">
        <v>327</v>
      </c>
      <c r="S336" s="662"/>
      <c r="T336" s="662"/>
      <c r="U336" s="662"/>
      <c r="V336" s="662"/>
      <c r="W336" s="662"/>
      <c r="X336" s="662"/>
      <c r="Y336" s="662"/>
      <c r="Z336" s="662"/>
      <c r="AA336" s="662"/>
      <c r="AB336" s="662"/>
      <c r="AC336" s="662"/>
      <c r="AD336" s="663"/>
      <c r="AE336" s="280"/>
    </row>
    <row r="337" spans="1:32" ht="22.5" customHeight="1">
      <c r="A337" s="64"/>
      <c r="B337" s="295"/>
      <c r="C337" s="164"/>
      <c r="D337" s="164"/>
      <c r="L337" s="170"/>
      <c r="M337" s="170"/>
      <c r="N337" s="170"/>
      <c r="O337" s="170"/>
      <c r="P337" s="170"/>
      <c r="Q337" s="306" t="s">
        <v>58</v>
      </c>
      <c r="R337" s="661" t="s">
        <v>328</v>
      </c>
      <c r="S337" s="662"/>
      <c r="T337" s="662"/>
      <c r="U337" s="662"/>
      <c r="V337" s="662"/>
      <c r="W337" s="662"/>
      <c r="X337" s="662"/>
      <c r="Y337" s="662"/>
      <c r="Z337" s="662"/>
      <c r="AA337" s="662"/>
      <c r="AB337" s="662"/>
      <c r="AC337" s="662"/>
      <c r="AD337" s="663"/>
      <c r="AE337" s="280"/>
    </row>
    <row r="338" spans="1:32" ht="22.5" customHeight="1">
      <c r="A338" s="64"/>
      <c r="B338" s="170"/>
      <c r="C338" s="170"/>
      <c r="D338" s="170"/>
      <c r="E338" s="614" t="s">
        <v>164</v>
      </c>
      <c r="F338" s="615"/>
      <c r="G338" s="615"/>
      <c r="H338" s="615"/>
      <c r="I338" s="615"/>
      <c r="J338" s="615"/>
      <c r="K338" s="616"/>
      <c r="L338" s="170"/>
      <c r="M338" s="170"/>
      <c r="N338" s="170"/>
      <c r="O338" s="170"/>
      <c r="P338" s="170"/>
      <c r="Q338" s="306" t="s">
        <v>59</v>
      </c>
      <c r="R338" s="661" t="s">
        <v>329</v>
      </c>
      <c r="S338" s="662"/>
      <c r="T338" s="662"/>
      <c r="U338" s="662"/>
      <c r="V338" s="662"/>
      <c r="W338" s="662"/>
      <c r="X338" s="662"/>
      <c r="Y338" s="662"/>
      <c r="Z338" s="662"/>
      <c r="AA338" s="662"/>
      <c r="AB338" s="662"/>
      <c r="AC338" s="662"/>
      <c r="AD338" s="663"/>
      <c r="AE338" s="280"/>
    </row>
    <row r="339" spans="1:32" ht="22.5" customHeight="1">
      <c r="A339" s="64"/>
      <c r="B339" s="170"/>
      <c r="C339" s="170"/>
      <c r="D339" s="170"/>
      <c r="E339" s="297" t="s">
        <v>49</v>
      </c>
      <c r="F339" s="548" t="s">
        <v>165</v>
      </c>
      <c r="G339" s="549"/>
      <c r="H339" s="549"/>
      <c r="I339" s="549"/>
      <c r="J339" s="549"/>
      <c r="K339" s="550"/>
      <c r="L339" s="170"/>
      <c r="M339" s="170"/>
      <c r="N339" s="170"/>
      <c r="O339" s="170"/>
      <c r="P339" s="170"/>
      <c r="Q339" s="306" t="s">
        <v>60</v>
      </c>
      <c r="R339" s="661" t="s">
        <v>330</v>
      </c>
      <c r="S339" s="662"/>
      <c r="T339" s="662"/>
      <c r="U339" s="662"/>
      <c r="V339" s="662"/>
      <c r="W339" s="662"/>
      <c r="X339" s="662"/>
      <c r="Y339" s="662"/>
      <c r="Z339" s="662"/>
      <c r="AA339" s="662"/>
      <c r="AB339" s="662"/>
      <c r="AC339" s="662"/>
      <c r="AD339" s="663"/>
      <c r="AE339" s="280"/>
    </row>
    <row r="340" spans="1:32" ht="22.5" customHeight="1">
      <c r="A340" s="64"/>
      <c r="B340" s="170"/>
      <c r="C340" s="170"/>
      <c r="D340" s="170"/>
      <c r="E340" s="297" t="s">
        <v>50</v>
      </c>
      <c r="F340" s="548" t="s">
        <v>166</v>
      </c>
      <c r="G340" s="549"/>
      <c r="H340" s="549"/>
      <c r="I340" s="549"/>
      <c r="J340" s="549"/>
      <c r="K340" s="550"/>
      <c r="L340" s="170"/>
      <c r="M340" s="170"/>
      <c r="N340" s="170"/>
      <c r="O340" s="170"/>
      <c r="P340" s="170"/>
      <c r="Q340" s="306" t="s">
        <v>61</v>
      </c>
      <c r="R340" s="661" t="s">
        <v>331</v>
      </c>
      <c r="S340" s="662"/>
      <c r="T340" s="662"/>
      <c r="U340" s="662"/>
      <c r="V340" s="662"/>
      <c r="W340" s="662"/>
      <c r="X340" s="662"/>
      <c r="Y340" s="662"/>
      <c r="Z340" s="662"/>
      <c r="AA340" s="662"/>
      <c r="AB340" s="662"/>
      <c r="AC340" s="662"/>
      <c r="AD340" s="663"/>
      <c r="AE340" s="280"/>
    </row>
    <row r="341" spans="1:32">
      <c r="A341" s="64"/>
      <c r="B341" s="170"/>
      <c r="C341" s="170"/>
      <c r="D341" s="170"/>
      <c r="E341" s="297" t="s">
        <v>51</v>
      </c>
      <c r="F341" s="548" t="s">
        <v>168</v>
      </c>
      <c r="G341" s="549"/>
      <c r="H341" s="549"/>
      <c r="I341" s="549"/>
      <c r="J341" s="549"/>
      <c r="K341" s="550"/>
      <c r="L341" s="170"/>
      <c r="M341" s="170"/>
      <c r="N341" s="170"/>
      <c r="O341" s="170"/>
      <c r="P341" s="170"/>
      <c r="Q341" s="306" t="s">
        <v>62</v>
      </c>
      <c r="R341" s="661" t="s">
        <v>139</v>
      </c>
      <c r="S341" s="662"/>
      <c r="T341" s="662"/>
      <c r="U341" s="662"/>
      <c r="V341" s="662"/>
      <c r="W341" s="662"/>
      <c r="X341" s="662"/>
      <c r="Y341" s="662"/>
      <c r="Z341" s="662"/>
      <c r="AA341" s="662"/>
      <c r="AB341" s="662"/>
      <c r="AC341" s="662"/>
      <c r="AD341" s="663"/>
      <c r="AE341" s="280"/>
    </row>
    <row r="342" spans="1:32" s="282" customFormat="1" ht="15">
      <c r="A342" s="173"/>
      <c r="C342" s="192"/>
      <c r="D342" s="192"/>
      <c r="E342" s="297" t="s">
        <v>52</v>
      </c>
      <c r="F342" s="548" t="s">
        <v>139</v>
      </c>
      <c r="G342" s="549"/>
      <c r="H342" s="549"/>
      <c r="I342" s="549"/>
      <c r="J342" s="549"/>
      <c r="K342" s="550"/>
      <c r="Q342" s="306" t="s">
        <v>148</v>
      </c>
      <c r="R342" s="661" t="s">
        <v>167</v>
      </c>
      <c r="S342" s="662"/>
      <c r="T342" s="662"/>
      <c r="U342" s="662"/>
      <c r="V342" s="662"/>
      <c r="W342" s="662"/>
      <c r="X342" s="662"/>
      <c r="Y342" s="662"/>
      <c r="Z342" s="662"/>
      <c r="AA342" s="662"/>
      <c r="AB342" s="662"/>
      <c r="AC342" s="662"/>
      <c r="AD342" s="663"/>
      <c r="AE342" s="280"/>
      <c r="AF342" s="355"/>
    </row>
    <row r="343" spans="1:32" ht="15">
      <c r="A343" s="173"/>
      <c r="C343" s="192"/>
      <c r="D343" s="192"/>
      <c r="E343" s="297" t="s">
        <v>57</v>
      </c>
      <c r="F343" s="548" t="s">
        <v>167</v>
      </c>
      <c r="G343" s="549"/>
      <c r="H343" s="549"/>
      <c r="I343" s="549"/>
      <c r="J343" s="549"/>
      <c r="K343" s="550"/>
      <c r="AE343" s="280"/>
    </row>
    <row r="344" spans="1:32" ht="15" hidden="1">
      <c r="A344" s="173"/>
      <c r="C344" s="192"/>
      <c r="D344" s="192"/>
      <c r="E344" s="192"/>
      <c r="F344" s="192"/>
      <c r="AE344" s="280"/>
    </row>
    <row r="345" spans="1:32" ht="15" hidden="1">
      <c r="A345" s="173"/>
      <c r="C345" s="192"/>
      <c r="D345" s="192"/>
      <c r="E345" s="192"/>
      <c r="F345" s="192"/>
      <c r="AE345" s="280"/>
    </row>
    <row r="346" spans="1:32" ht="15" hidden="1">
      <c r="A346" s="173"/>
      <c r="C346" s="192"/>
      <c r="D346" s="192"/>
      <c r="E346" s="192"/>
      <c r="F346" s="192"/>
      <c r="AE346" s="280"/>
    </row>
    <row r="347" spans="1:32" hidden="1"/>
    <row r="348" spans="1:32" hidden="1"/>
    <row r="349" spans="1:32" hidden="1"/>
    <row r="350" spans="1:32" hidden="1"/>
    <row r="351" spans="1:32" hidden="1"/>
    <row r="352" spans="1:3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sheetData>
  <sheetProtection password="DE42" sheet="1" objects="1" scenarios="1" selectLockedCells="1"/>
  <mergeCells count="1222">
    <mergeCell ref="F343:K343"/>
    <mergeCell ref="B58:AD58"/>
    <mergeCell ref="F340:K340"/>
    <mergeCell ref="R340:AD340"/>
    <mergeCell ref="F341:K341"/>
    <mergeCell ref="R341:AD341"/>
    <mergeCell ref="F342:K342"/>
    <mergeCell ref="R342:AD342"/>
    <mergeCell ref="C336:O336"/>
    <mergeCell ref="R336:AD336"/>
    <mergeCell ref="R337:AD337"/>
    <mergeCell ref="E338:K338"/>
    <mergeCell ref="R338:AD338"/>
    <mergeCell ref="F339:K339"/>
    <mergeCell ref="R339:AD339"/>
    <mergeCell ref="C333:O333"/>
    <mergeCell ref="R333:AD333"/>
    <mergeCell ref="C334:O334"/>
    <mergeCell ref="R334:AD334"/>
    <mergeCell ref="C335:O335"/>
    <mergeCell ref="R335:AD335"/>
    <mergeCell ref="C330:O330"/>
    <mergeCell ref="R330:AD330"/>
    <mergeCell ref="C331:O331"/>
    <mergeCell ref="R331:AD331"/>
    <mergeCell ref="C332:O332"/>
    <mergeCell ref="R332:AD332"/>
    <mergeCell ref="B327:O327"/>
    <mergeCell ref="Q327:AD327"/>
    <mergeCell ref="C328:O328"/>
    <mergeCell ref="R328:AD328"/>
    <mergeCell ref="C329:O329"/>
    <mergeCell ref="R329:AD329"/>
    <mergeCell ref="C322:G322"/>
    <mergeCell ref="H322:K322"/>
    <mergeCell ref="AA322:AD322"/>
    <mergeCell ref="C323:G323"/>
    <mergeCell ref="H323:K323"/>
    <mergeCell ref="AA323:AD323"/>
    <mergeCell ref="C320:G320"/>
    <mergeCell ref="H320:K320"/>
    <mergeCell ref="AA320:AD320"/>
    <mergeCell ref="C321:G321"/>
    <mergeCell ref="H321:K321"/>
    <mergeCell ref="AA321:AD321"/>
    <mergeCell ref="B324:AD324"/>
    <mergeCell ref="B325:AD325"/>
    <mergeCell ref="B326:AD326"/>
    <mergeCell ref="C318:G318"/>
    <mergeCell ref="H318:K318"/>
    <mergeCell ref="AA318:AD318"/>
    <mergeCell ref="C319:G319"/>
    <mergeCell ref="H319:K319"/>
    <mergeCell ref="AA319:AD319"/>
    <mergeCell ref="C316:G316"/>
    <mergeCell ref="H316:K316"/>
    <mergeCell ref="AA316:AD316"/>
    <mergeCell ref="C317:G317"/>
    <mergeCell ref="H317:K317"/>
    <mergeCell ref="AA317:AD317"/>
    <mergeCell ref="AA312:AD313"/>
    <mergeCell ref="C314:G314"/>
    <mergeCell ref="H314:K314"/>
    <mergeCell ref="AA314:AD314"/>
    <mergeCell ref="C315:G315"/>
    <mergeCell ref="H315:K315"/>
    <mergeCell ref="AA315:AD315"/>
    <mergeCell ref="B299:AD299"/>
    <mergeCell ref="C300:AD300"/>
    <mergeCell ref="B306:AD306"/>
    <mergeCell ref="C308:AD308"/>
    <mergeCell ref="C309:AD309"/>
    <mergeCell ref="B311:B313"/>
    <mergeCell ref="C311:G313"/>
    <mergeCell ref="H311:K313"/>
    <mergeCell ref="L311:AD311"/>
    <mergeCell ref="L312:Z312"/>
    <mergeCell ref="C307:AD307"/>
    <mergeCell ref="G291:L291"/>
    <mergeCell ref="G292:L292"/>
    <mergeCell ref="G293:L293"/>
    <mergeCell ref="G294:L294"/>
    <mergeCell ref="G295:L295"/>
    <mergeCell ref="B297:AD297"/>
    <mergeCell ref="B303:AD303"/>
    <mergeCell ref="C287:O287"/>
    <mergeCell ref="R287:AD287"/>
    <mergeCell ref="C288:O288"/>
    <mergeCell ref="R288:AD288"/>
    <mergeCell ref="R289:AD289"/>
    <mergeCell ref="F290:L290"/>
    <mergeCell ref="R290:AD290"/>
    <mergeCell ref="C284:O284"/>
    <mergeCell ref="R284:AD284"/>
    <mergeCell ref="C285:O285"/>
    <mergeCell ref="R285:AD285"/>
    <mergeCell ref="C286:O286"/>
    <mergeCell ref="R286:AD286"/>
    <mergeCell ref="C281:O281"/>
    <mergeCell ref="R281:AD281"/>
    <mergeCell ref="C282:O282"/>
    <mergeCell ref="R282:AD282"/>
    <mergeCell ref="C283:O283"/>
    <mergeCell ref="R283:AD283"/>
    <mergeCell ref="C278:O278"/>
    <mergeCell ref="R278:AD278"/>
    <mergeCell ref="C279:O279"/>
    <mergeCell ref="R279:AD279"/>
    <mergeCell ref="C280:O280"/>
    <mergeCell ref="R280:AD280"/>
    <mergeCell ref="B275:O275"/>
    <mergeCell ref="Q275:AD275"/>
    <mergeCell ref="C276:O276"/>
    <mergeCell ref="R276:AD276"/>
    <mergeCell ref="C277:O277"/>
    <mergeCell ref="R277:AD277"/>
    <mergeCell ref="C270:G270"/>
    <mergeCell ref="H270:K270"/>
    <mergeCell ref="AA270:AD270"/>
    <mergeCell ref="C271:G271"/>
    <mergeCell ref="H271:K271"/>
    <mergeCell ref="AA271:AD271"/>
    <mergeCell ref="B272:AD272"/>
    <mergeCell ref="B273:AD273"/>
    <mergeCell ref="B274:AD274"/>
    <mergeCell ref="C268:G268"/>
    <mergeCell ref="H268:K268"/>
    <mergeCell ref="AA268:AD268"/>
    <mergeCell ref="C269:G269"/>
    <mergeCell ref="H269:K269"/>
    <mergeCell ref="AA269:AD269"/>
    <mergeCell ref="C266:G266"/>
    <mergeCell ref="H266:K266"/>
    <mergeCell ref="AA266:AD266"/>
    <mergeCell ref="C267:G267"/>
    <mergeCell ref="H267:K267"/>
    <mergeCell ref="AA267:AD267"/>
    <mergeCell ref="C264:G264"/>
    <mergeCell ref="H264:K264"/>
    <mergeCell ref="AA264:AD264"/>
    <mergeCell ref="C265:G265"/>
    <mergeCell ref="H265:K265"/>
    <mergeCell ref="AA265:AD265"/>
    <mergeCell ref="AA260:AD261"/>
    <mergeCell ref="C262:G262"/>
    <mergeCell ref="H262:K262"/>
    <mergeCell ref="AA262:AD262"/>
    <mergeCell ref="C263:G263"/>
    <mergeCell ref="H263:K263"/>
    <mergeCell ref="AA263:AD263"/>
    <mergeCell ref="B247:AD247"/>
    <mergeCell ref="C248:AD248"/>
    <mergeCell ref="B254:AD254"/>
    <mergeCell ref="C256:AD256"/>
    <mergeCell ref="C257:AD257"/>
    <mergeCell ref="B259:B261"/>
    <mergeCell ref="C259:G261"/>
    <mergeCell ref="H259:K261"/>
    <mergeCell ref="L259:AD259"/>
    <mergeCell ref="L260:Z260"/>
    <mergeCell ref="C255:AD255"/>
    <mergeCell ref="B251:AD251"/>
    <mergeCell ref="C242:N242"/>
    <mergeCell ref="Q242:V242"/>
    <mergeCell ref="Y242:AD242"/>
    <mergeCell ref="Q243:V243"/>
    <mergeCell ref="Y243:AD243"/>
    <mergeCell ref="B245:AD245"/>
    <mergeCell ref="C240:N240"/>
    <mergeCell ref="Q240:V240"/>
    <mergeCell ref="Y240:AD240"/>
    <mergeCell ref="C241:N241"/>
    <mergeCell ref="Q241:V241"/>
    <mergeCell ref="Y241:AD241"/>
    <mergeCell ref="C238:N238"/>
    <mergeCell ref="Q238:V238"/>
    <mergeCell ref="Y238:AD238"/>
    <mergeCell ref="C239:N239"/>
    <mergeCell ref="Q239:V239"/>
    <mergeCell ref="Y239:AD239"/>
    <mergeCell ref="C236:N236"/>
    <mergeCell ref="Q236:V236"/>
    <mergeCell ref="Y236:AD236"/>
    <mergeCell ref="C237:N237"/>
    <mergeCell ref="Q237:V237"/>
    <mergeCell ref="Y237:AD237"/>
    <mergeCell ref="B235:N235"/>
    <mergeCell ref="P235:V235"/>
    <mergeCell ref="X235:AD235"/>
    <mergeCell ref="E211:J211"/>
    <mergeCell ref="E212:J212"/>
    <mergeCell ref="E213:J213"/>
    <mergeCell ref="B215:AD215"/>
    <mergeCell ref="C217:AD217"/>
    <mergeCell ref="C218:AD218"/>
    <mergeCell ref="C216:AD216"/>
    <mergeCell ref="E220:E221"/>
    <mergeCell ref="F220:L220"/>
    <mergeCell ref="M220:T220"/>
    <mergeCell ref="U220:AB220"/>
    <mergeCell ref="B232:AD232"/>
    <mergeCell ref="B233:AD233"/>
    <mergeCell ref="R207:AD207"/>
    <mergeCell ref="D208:J208"/>
    <mergeCell ref="R208:AD208"/>
    <mergeCell ref="E209:J209"/>
    <mergeCell ref="R209:AD209"/>
    <mergeCell ref="E210:J210"/>
    <mergeCell ref="R210:AD210"/>
    <mergeCell ref="C204:O204"/>
    <mergeCell ref="R204:AD204"/>
    <mergeCell ref="C205:O205"/>
    <mergeCell ref="R205:AD205"/>
    <mergeCell ref="C206:O206"/>
    <mergeCell ref="R206:AD206"/>
    <mergeCell ref="C201:O201"/>
    <mergeCell ref="R201:AD201"/>
    <mergeCell ref="C202:O202"/>
    <mergeCell ref="R202:AD202"/>
    <mergeCell ref="C203:O203"/>
    <mergeCell ref="R203:AD203"/>
    <mergeCell ref="C198:O198"/>
    <mergeCell ref="R198:AD198"/>
    <mergeCell ref="C199:O199"/>
    <mergeCell ref="R199:AD199"/>
    <mergeCell ref="C200:O200"/>
    <mergeCell ref="R200:AD200"/>
    <mergeCell ref="B195:O195"/>
    <mergeCell ref="Q195:AD195"/>
    <mergeCell ref="C196:O196"/>
    <mergeCell ref="R196:AD196"/>
    <mergeCell ref="C197:O197"/>
    <mergeCell ref="R197:AD197"/>
    <mergeCell ref="C190:G190"/>
    <mergeCell ref="H190:K190"/>
    <mergeCell ref="AA190:AD190"/>
    <mergeCell ref="C191:G191"/>
    <mergeCell ref="H191:K191"/>
    <mergeCell ref="AA191:AD191"/>
    <mergeCell ref="B192:AD192"/>
    <mergeCell ref="B193:AD193"/>
    <mergeCell ref="B194:AD194"/>
    <mergeCell ref="C188:G188"/>
    <mergeCell ref="H188:K188"/>
    <mergeCell ref="AA188:AD188"/>
    <mergeCell ref="C189:G189"/>
    <mergeCell ref="H189:K189"/>
    <mergeCell ref="AA189:AD189"/>
    <mergeCell ref="C186:G186"/>
    <mergeCell ref="H186:K186"/>
    <mergeCell ref="AA186:AD186"/>
    <mergeCell ref="C187:G187"/>
    <mergeCell ref="H187:K187"/>
    <mergeCell ref="AA187:AD187"/>
    <mergeCell ref="C184:G184"/>
    <mergeCell ref="H184:K184"/>
    <mergeCell ref="AA184:AD184"/>
    <mergeCell ref="C185:G185"/>
    <mergeCell ref="H185:K185"/>
    <mergeCell ref="AA185:AD185"/>
    <mergeCell ref="C182:G182"/>
    <mergeCell ref="H182:K182"/>
    <mergeCell ref="AA182:AD182"/>
    <mergeCell ref="C183:G183"/>
    <mergeCell ref="H183:K183"/>
    <mergeCell ref="AA183:AD183"/>
    <mergeCell ref="B174:AD174"/>
    <mergeCell ref="C176:AD176"/>
    <mergeCell ref="C177:AD177"/>
    <mergeCell ref="B179:B181"/>
    <mergeCell ref="C179:G181"/>
    <mergeCell ref="H179:K181"/>
    <mergeCell ref="L179:AD179"/>
    <mergeCell ref="L180:Z180"/>
    <mergeCell ref="AA180:AD181"/>
    <mergeCell ref="B158:AD158"/>
    <mergeCell ref="C159:AD159"/>
    <mergeCell ref="B164:AD164"/>
    <mergeCell ref="C165:AD165"/>
    <mergeCell ref="B167:AD167"/>
    <mergeCell ref="C168:AD168"/>
    <mergeCell ref="C160:AD160"/>
    <mergeCell ref="C161:AD161"/>
    <mergeCell ref="C162:AD162"/>
    <mergeCell ref="C163:AD163"/>
    <mergeCell ref="C175:AD175"/>
    <mergeCell ref="B171:AD171"/>
    <mergeCell ref="W153:X153"/>
    <mergeCell ref="Y153:Z153"/>
    <mergeCell ref="AA153:AB153"/>
    <mergeCell ref="AC153:AD153"/>
    <mergeCell ref="B157:AD157"/>
    <mergeCell ref="K153:L153"/>
    <mergeCell ref="M153:N153"/>
    <mergeCell ref="O153:P153"/>
    <mergeCell ref="Q153:R153"/>
    <mergeCell ref="S153:T153"/>
    <mergeCell ref="U153:V153"/>
    <mergeCell ref="S152:T152"/>
    <mergeCell ref="U152:V152"/>
    <mergeCell ref="W152:X152"/>
    <mergeCell ref="Y152:Z152"/>
    <mergeCell ref="AA152:AB152"/>
    <mergeCell ref="AC152:AD152"/>
    <mergeCell ref="B154:AD154"/>
    <mergeCell ref="B155:AD155"/>
    <mergeCell ref="U151:V151"/>
    <mergeCell ref="W151:X151"/>
    <mergeCell ref="Y151:Z151"/>
    <mergeCell ref="AA151:AB151"/>
    <mergeCell ref="AC151:AD151"/>
    <mergeCell ref="C152:J152"/>
    <mergeCell ref="K152:L152"/>
    <mergeCell ref="M152:N152"/>
    <mergeCell ref="O152:P152"/>
    <mergeCell ref="Q152:R152"/>
    <mergeCell ref="C151:J151"/>
    <mergeCell ref="K151:L151"/>
    <mergeCell ref="M151:N151"/>
    <mergeCell ref="O151:P151"/>
    <mergeCell ref="Q151:R151"/>
    <mergeCell ref="S151:T151"/>
    <mergeCell ref="S150:T150"/>
    <mergeCell ref="U150:V150"/>
    <mergeCell ref="W150:X150"/>
    <mergeCell ref="Y150:Z150"/>
    <mergeCell ref="AA150:AB150"/>
    <mergeCell ref="AC150:AD150"/>
    <mergeCell ref="U149:V149"/>
    <mergeCell ref="W149:X149"/>
    <mergeCell ref="Y149:Z149"/>
    <mergeCell ref="AA149:AB149"/>
    <mergeCell ref="AC149:AD149"/>
    <mergeCell ref="C150:J150"/>
    <mergeCell ref="K150:L150"/>
    <mergeCell ref="M150:N150"/>
    <mergeCell ref="O150:P150"/>
    <mergeCell ref="Q150:R150"/>
    <mergeCell ref="C149:J149"/>
    <mergeCell ref="K149:L149"/>
    <mergeCell ref="M149:N149"/>
    <mergeCell ref="O149:P149"/>
    <mergeCell ref="Q149:R149"/>
    <mergeCell ref="S149:T149"/>
    <mergeCell ref="S148:T148"/>
    <mergeCell ref="U148:V148"/>
    <mergeCell ref="W148:X148"/>
    <mergeCell ref="Y148:Z148"/>
    <mergeCell ref="AA148:AB148"/>
    <mergeCell ref="AC148:AD148"/>
    <mergeCell ref="U147:V147"/>
    <mergeCell ref="W147:X147"/>
    <mergeCell ref="Y147:Z147"/>
    <mergeCell ref="AA147:AB147"/>
    <mergeCell ref="AC147:AD147"/>
    <mergeCell ref="C148:J148"/>
    <mergeCell ref="K148:L148"/>
    <mergeCell ref="M148:N148"/>
    <mergeCell ref="O148:P148"/>
    <mergeCell ref="Q148:R148"/>
    <mergeCell ref="C147:J147"/>
    <mergeCell ref="K147:L147"/>
    <mergeCell ref="M147:N147"/>
    <mergeCell ref="O147:P147"/>
    <mergeCell ref="Q147:R147"/>
    <mergeCell ref="S147:T147"/>
    <mergeCell ref="S146:T146"/>
    <mergeCell ref="U146:V146"/>
    <mergeCell ref="W146:X146"/>
    <mergeCell ref="Y146:Z146"/>
    <mergeCell ref="AA146:AB146"/>
    <mergeCell ref="AC146:AD146"/>
    <mergeCell ref="U145:V145"/>
    <mergeCell ref="W145:X145"/>
    <mergeCell ref="Y145:Z145"/>
    <mergeCell ref="AA145:AB145"/>
    <mergeCell ref="AC145:AD145"/>
    <mergeCell ref="C146:J146"/>
    <mergeCell ref="K146:L146"/>
    <mergeCell ref="M146:N146"/>
    <mergeCell ref="O146:P146"/>
    <mergeCell ref="Q146:R146"/>
    <mergeCell ref="C145:J145"/>
    <mergeCell ref="K145:L145"/>
    <mergeCell ref="M145:N145"/>
    <mergeCell ref="O145:P145"/>
    <mergeCell ref="Q145:R145"/>
    <mergeCell ref="S145:T145"/>
    <mergeCell ref="S144:T144"/>
    <mergeCell ref="U144:V144"/>
    <mergeCell ref="W144:X144"/>
    <mergeCell ref="Y144:Z144"/>
    <mergeCell ref="AA144:AB144"/>
    <mergeCell ref="AC144:AD144"/>
    <mergeCell ref="U143:V143"/>
    <mergeCell ref="W143:X143"/>
    <mergeCell ref="Y143:Z143"/>
    <mergeCell ref="AA143:AB143"/>
    <mergeCell ref="AC143:AD143"/>
    <mergeCell ref="C144:J144"/>
    <mergeCell ref="K144:L144"/>
    <mergeCell ref="M144:N144"/>
    <mergeCell ref="O144:P144"/>
    <mergeCell ref="Q144:R144"/>
    <mergeCell ref="C143:J143"/>
    <mergeCell ref="K143:L143"/>
    <mergeCell ref="M143:N143"/>
    <mergeCell ref="O143:P143"/>
    <mergeCell ref="Q143:R143"/>
    <mergeCell ref="S143:T143"/>
    <mergeCell ref="S142:T142"/>
    <mergeCell ref="U142:V142"/>
    <mergeCell ref="W142:X142"/>
    <mergeCell ref="Y142:Z142"/>
    <mergeCell ref="AA142:AB142"/>
    <mergeCell ref="AC142:AD142"/>
    <mergeCell ref="U141:V141"/>
    <mergeCell ref="W141:X141"/>
    <mergeCell ref="Y141:Z141"/>
    <mergeCell ref="AA141:AB141"/>
    <mergeCell ref="AC141:AD141"/>
    <mergeCell ref="C142:J142"/>
    <mergeCell ref="K142:L142"/>
    <mergeCell ref="M142:N142"/>
    <mergeCell ref="O142:P142"/>
    <mergeCell ref="Q142:R142"/>
    <mergeCell ref="W140:X140"/>
    <mergeCell ref="Y140:Z140"/>
    <mergeCell ref="AA140:AB140"/>
    <mergeCell ref="AC140:AD140"/>
    <mergeCell ref="C141:J141"/>
    <mergeCell ref="K141:L141"/>
    <mergeCell ref="M141:N141"/>
    <mergeCell ref="O141:P141"/>
    <mergeCell ref="Q141:R141"/>
    <mergeCell ref="S141:T141"/>
    <mergeCell ref="Y139:Z139"/>
    <mergeCell ref="AA139:AB139"/>
    <mergeCell ref="AC139:AD139"/>
    <mergeCell ref="C140:J140"/>
    <mergeCell ref="K140:L140"/>
    <mergeCell ref="M140:N140"/>
    <mergeCell ref="O140:P140"/>
    <mergeCell ref="Q140:R140"/>
    <mergeCell ref="S140:T140"/>
    <mergeCell ref="U140:V140"/>
    <mergeCell ref="Y138:Z138"/>
    <mergeCell ref="AA138:AB138"/>
    <mergeCell ref="C139:J139"/>
    <mergeCell ref="K139:L139"/>
    <mergeCell ref="M139:N139"/>
    <mergeCell ref="O139:P139"/>
    <mergeCell ref="Q139:R139"/>
    <mergeCell ref="S139:T139"/>
    <mergeCell ref="U139:V139"/>
    <mergeCell ref="W139:X139"/>
    <mergeCell ref="B137:J138"/>
    <mergeCell ref="K137:AB137"/>
    <mergeCell ref="AC137:AD138"/>
    <mergeCell ref="K138:L138"/>
    <mergeCell ref="M138:N138"/>
    <mergeCell ref="O138:P138"/>
    <mergeCell ref="Q138:R138"/>
    <mergeCell ref="S138:T138"/>
    <mergeCell ref="U138:V138"/>
    <mergeCell ref="W138:X138"/>
    <mergeCell ref="W130:X130"/>
    <mergeCell ref="Y130:Z130"/>
    <mergeCell ref="AA130:AB130"/>
    <mergeCell ref="AC130:AD130"/>
    <mergeCell ref="B134:AD134"/>
    <mergeCell ref="C135:AD135"/>
    <mergeCell ref="K130:L130"/>
    <mergeCell ref="M130:N130"/>
    <mergeCell ref="O130:P130"/>
    <mergeCell ref="Q130:R130"/>
    <mergeCell ref="S130:T130"/>
    <mergeCell ref="U130:V130"/>
    <mergeCell ref="S129:T129"/>
    <mergeCell ref="U129:V129"/>
    <mergeCell ref="W129:X129"/>
    <mergeCell ref="Y129:Z129"/>
    <mergeCell ref="AA129:AB129"/>
    <mergeCell ref="AC129:AD129"/>
    <mergeCell ref="B131:AD131"/>
    <mergeCell ref="B132:AD132"/>
    <mergeCell ref="U128:V128"/>
    <mergeCell ref="W128:X128"/>
    <mergeCell ref="Y128:Z128"/>
    <mergeCell ref="AA128:AB128"/>
    <mergeCell ref="AC128:AD128"/>
    <mergeCell ref="C129:J129"/>
    <mergeCell ref="K129:L129"/>
    <mergeCell ref="M129:N129"/>
    <mergeCell ref="O129:P129"/>
    <mergeCell ref="Q129:R129"/>
    <mergeCell ref="C128:J128"/>
    <mergeCell ref="K128:L128"/>
    <mergeCell ref="M128:N128"/>
    <mergeCell ref="O128:P128"/>
    <mergeCell ref="Q128:R128"/>
    <mergeCell ref="S128:T128"/>
    <mergeCell ref="S127:T127"/>
    <mergeCell ref="U127:V127"/>
    <mergeCell ref="W127:X127"/>
    <mergeCell ref="Y127:Z127"/>
    <mergeCell ref="AA127:AB127"/>
    <mergeCell ref="AC127:AD127"/>
    <mergeCell ref="U126:V126"/>
    <mergeCell ref="W126:X126"/>
    <mergeCell ref="Y126:Z126"/>
    <mergeCell ref="AA126:AB126"/>
    <mergeCell ref="AC126:AD126"/>
    <mergeCell ref="C127:J127"/>
    <mergeCell ref="K127:L127"/>
    <mergeCell ref="M127:N127"/>
    <mergeCell ref="O127:P127"/>
    <mergeCell ref="Q127:R127"/>
    <mergeCell ref="C126:J126"/>
    <mergeCell ref="K126:L126"/>
    <mergeCell ref="M126:N126"/>
    <mergeCell ref="O126:P126"/>
    <mergeCell ref="Q126:R126"/>
    <mergeCell ref="S126:T126"/>
    <mergeCell ref="S125:T125"/>
    <mergeCell ref="U125:V125"/>
    <mergeCell ref="W125:X125"/>
    <mergeCell ref="Y125:Z125"/>
    <mergeCell ref="AA125:AB125"/>
    <mergeCell ref="AC125:AD125"/>
    <mergeCell ref="U124:V124"/>
    <mergeCell ref="W124:X124"/>
    <mergeCell ref="Y124:Z124"/>
    <mergeCell ref="AA124:AB124"/>
    <mergeCell ref="AC124:AD124"/>
    <mergeCell ref="C125:J125"/>
    <mergeCell ref="K125:L125"/>
    <mergeCell ref="M125:N125"/>
    <mergeCell ref="O125:P125"/>
    <mergeCell ref="Q125:R125"/>
    <mergeCell ref="C124:J124"/>
    <mergeCell ref="K124:L124"/>
    <mergeCell ref="M124:N124"/>
    <mergeCell ref="O124:P124"/>
    <mergeCell ref="Q124:R124"/>
    <mergeCell ref="S124:T124"/>
    <mergeCell ref="S123:T123"/>
    <mergeCell ref="U123:V123"/>
    <mergeCell ref="W123:X123"/>
    <mergeCell ref="Y123:Z123"/>
    <mergeCell ref="AA123:AB123"/>
    <mergeCell ref="AC123:AD123"/>
    <mergeCell ref="U122:V122"/>
    <mergeCell ref="W122:X122"/>
    <mergeCell ref="Y122:Z122"/>
    <mergeCell ref="AA122:AB122"/>
    <mergeCell ref="AC122:AD122"/>
    <mergeCell ref="C123:J123"/>
    <mergeCell ref="K123:L123"/>
    <mergeCell ref="M123:N123"/>
    <mergeCell ref="O123:P123"/>
    <mergeCell ref="Q123:R123"/>
    <mergeCell ref="C122:J122"/>
    <mergeCell ref="K122:L122"/>
    <mergeCell ref="M122:N122"/>
    <mergeCell ref="O122:P122"/>
    <mergeCell ref="Q122:R122"/>
    <mergeCell ref="S122:T122"/>
    <mergeCell ref="S121:T121"/>
    <mergeCell ref="U121:V121"/>
    <mergeCell ref="W121:X121"/>
    <mergeCell ref="Y121:Z121"/>
    <mergeCell ref="AA121:AB121"/>
    <mergeCell ref="AC121:AD121"/>
    <mergeCell ref="U120:V120"/>
    <mergeCell ref="W120:X120"/>
    <mergeCell ref="Y120:Z120"/>
    <mergeCell ref="AA120:AB120"/>
    <mergeCell ref="AC120:AD120"/>
    <mergeCell ref="C121:J121"/>
    <mergeCell ref="K121:L121"/>
    <mergeCell ref="M121:N121"/>
    <mergeCell ref="O121:P121"/>
    <mergeCell ref="Q121:R121"/>
    <mergeCell ref="C120:J120"/>
    <mergeCell ref="K120:L120"/>
    <mergeCell ref="M120:N120"/>
    <mergeCell ref="O120:P120"/>
    <mergeCell ref="Q120:R120"/>
    <mergeCell ref="S120:T120"/>
    <mergeCell ref="S119:T119"/>
    <mergeCell ref="U119:V119"/>
    <mergeCell ref="W119:X119"/>
    <mergeCell ref="Y119:Z119"/>
    <mergeCell ref="AA119:AB119"/>
    <mergeCell ref="AC119:AD119"/>
    <mergeCell ref="U118:V118"/>
    <mergeCell ref="W118:X118"/>
    <mergeCell ref="Y118:Z118"/>
    <mergeCell ref="AA118:AB118"/>
    <mergeCell ref="AC118:AD118"/>
    <mergeCell ref="C119:J119"/>
    <mergeCell ref="K119:L119"/>
    <mergeCell ref="M119:N119"/>
    <mergeCell ref="O119:P119"/>
    <mergeCell ref="Q119:R119"/>
    <mergeCell ref="C118:J118"/>
    <mergeCell ref="K118:L118"/>
    <mergeCell ref="M118:N118"/>
    <mergeCell ref="O118:P118"/>
    <mergeCell ref="Q118:R118"/>
    <mergeCell ref="S118:T118"/>
    <mergeCell ref="S117:T117"/>
    <mergeCell ref="U117:V117"/>
    <mergeCell ref="W117:X117"/>
    <mergeCell ref="Y117:Z117"/>
    <mergeCell ref="AA117:AB117"/>
    <mergeCell ref="AC117:AD117"/>
    <mergeCell ref="U116:V116"/>
    <mergeCell ref="W116:X116"/>
    <mergeCell ref="Y116:Z116"/>
    <mergeCell ref="AA116:AB116"/>
    <mergeCell ref="AC116:AD116"/>
    <mergeCell ref="C117:J117"/>
    <mergeCell ref="K117:L117"/>
    <mergeCell ref="M117:N117"/>
    <mergeCell ref="O117:P117"/>
    <mergeCell ref="Q117:R117"/>
    <mergeCell ref="C116:J116"/>
    <mergeCell ref="K116:L116"/>
    <mergeCell ref="M116:N116"/>
    <mergeCell ref="O116:P116"/>
    <mergeCell ref="Q116:R116"/>
    <mergeCell ref="S116:T116"/>
    <mergeCell ref="S115:T115"/>
    <mergeCell ref="U115:V115"/>
    <mergeCell ref="W115:X115"/>
    <mergeCell ref="Y115:Z115"/>
    <mergeCell ref="AA115:AB115"/>
    <mergeCell ref="AC115:AD115"/>
    <mergeCell ref="U114:V114"/>
    <mergeCell ref="W114:X114"/>
    <mergeCell ref="Y114:Z114"/>
    <mergeCell ref="AA114:AB114"/>
    <mergeCell ref="AC114:AD114"/>
    <mergeCell ref="C115:J115"/>
    <mergeCell ref="K115:L115"/>
    <mergeCell ref="M115:N115"/>
    <mergeCell ref="O115:P115"/>
    <mergeCell ref="Q115:R115"/>
    <mergeCell ref="C114:J114"/>
    <mergeCell ref="K114:L114"/>
    <mergeCell ref="M114:N114"/>
    <mergeCell ref="O114:P114"/>
    <mergeCell ref="Q114:R114"/>
    <mergeCell ref="S114:T114"/>
    <mergeCell ref="S113:T113"/>
    <mergeCell ref="U113:V113"/>
    <mergeCell ref="W113:X113"/>
    <mergeCell ref="Y113:Z113"/>
    <mergeCell ref="AA113:AB113"/>
    <mergeCell ref="AC113:AD113"/>
    <mergeCell ref="U112:V112"/>
    <mergeCell ref="W112:X112"/>
    <mergeCell ref="Y112:Z112"/>
    <mergeCell ref="AA112:AB112"/>
    <mergeCell ref="AC112:AD112"/>
    <mergeCell ref="C113:J113"/>
    <mergeCell ref="K113:L113"/>
    <mergeCell ref="M113:N113"/>
    <mergeCell ref="O113:P113"/>
    <mergeCell ref="Q113:R113"/>
    <mergeCell ref="C112:J112"/>
    <mergeCell ref="K112:L112"/>
    <mergeCell ref="M112:N112"/>
    <mergeCell ref="O112:P112"/>
    <mergeCell ref="Q112:R112"/>
    <mergeCell ref="S112:T112"/>
    <mergeCell ref="S111:T111"/>
    <mergeCell ref="U111:V111"/>
    <mergeCell ref="W111:X111"/>
    <mergeCell ref="Y111:Z111"/>
    <mergeCell ref="AA111:AB111"/>
    <mergeCell ref="AC111:AD111"/>
    <mergeCell ref="U110:V110"/>
    <mergeCell ref="W110:X110"/>
    <mergeCell ref="Y110:Z110"/>
    <mergeCell ref="AA110:AB110"/>
    <mergeCell ref="AC110:AD110"/>
    <mergeCell ref="C111:J111"/>
    <mergeCell ref="K111:L111"/>
    <mergeCell ref="M111:N111"/>
    <mergeCell ref="O111:P111"/>
    <mergeCell ref="Q111:R111"/>
    <mergeCell ref="C110:J110"/>
    <mergeCell ref="K110:L110"/>
    <mergeCell ref="M110:N110"/>
    <mergeCell ref="O110:P110"/>
    <mergeCell ref="Q110:R110"/>
    <mergeCell ref="S110:T110"/>
    <mergeCell ref="S109:T109"/>
    <mergeCell ref="U109:V109"/>
    <mergeCell ref="W109:X109"/>
    <mergeCell ref="Y109:Z109"/>
    <mergeCell ref="AA109:AB109"/>
    <mergeCell ref="AC109:AD109"/>
    <mergeCell ref="U108:V108"/>
    <mergeCell ref="W108:X108"/>
    <mergeCell ref="Y108:Z108"/>
    <mergeCell ref="AA108:AB108"/>
    <mergeCell ref="AC108:AD108"/>
    <mergeCell ref="C109:J109"/>
    <mergeCell ref="K109:L109"/>
    <mergeCell ref="M109:N109"/>
    <mergeCell ref="O109:P109"/>
    <mergeCell ref="Q109:R109"/>
    <mergeCell ref="C108:J108"/>
    <mergeCell ref="K108:L108"/>
    <mergeCell ref="M108:N108"/>
    <mergeCell ref="O108:P108"/>
    <mergeCell ref="Q108:R108"/>
    <mergeCell ref="S108:T108"/>
    <mergeCell ref="S107:T107"/>
    <mergeCell ref="U107:V107"/>
    <mergeCell ref="W107:X107"/>
    <mergeCell ref="Y107:Z107"/>
    <mergeCell ref="AA107:AB107"/>
    <mergeCell ref="AC107:AD107"/>
    <mergeCell ref="U106:V106"/>
    <mergeCell ref="W106:X106"/>
    <mergeCell ref="Y106:Z106"/>
    <mergeCell ref="AA106:AB106"/>
    <mergeCell ref="AC106:AD106"/>
    <mergeCell ref="C107:J107"/>
    <mergeCell ref="K107:L107"/>
    <mergeCell ref="M107:N107"/>
    <mergeCell ref="O107:P107"/>
    <mergeCell ref="Q107:R107"/>
    <mergeCell ref="C106:J106"/>
    <mergeCell ref="K106:L106"/>
    <mergeCell ref="M106:N106"/>
    <mergeCell ref="O106:P106"/>
    <mergeCell ref="Q106:R106"/>
    <mergeCell ref="S106:T106"/>
    <mergeCell ref="S105:T105"/>
    <mergeCell ref="U105:V105"/>
    <mergeCell ref="W105:X105"/>
    <mergeCell ref="Y105:Z105"/>
    <mergeCell ref="AA105:AB105"/>
    <mergeCell ref="AC105:AD105"/>
    <mergeCell ref="U104:V104"/>
    <mergeCell ref="W104:X104"/>
    <mergeCell ref="Y104:Z104"/>
    <mergeCell ref="AA104:AB104"/>
    <mergeCell ref="AC104:AD104"/>
    <mergeCell ref="C105:J105"/>
    <mergeCell ref="K105:L105"/>
    <mergeCell ref="M105:N105"/>
    <mergeCell ref="O105:P105"/>
    <mergeCell ref="Q105:R105"/>
    <mergeCell ref="C104:J104"/>
    <mergeCell ref="K104:L104"/>
    <mergeCell ref="M104:N104"/>
    <mergeCell ref="O104:P104"/>
    <mergeCell ref="Q104:R104"/>
    <mergeCell ref="S104:T104"/>
    <mergeCell ref="S103:T103"/>
    <mergeCell ref="U103:V103"/>
    <mergeCell ref="W103:X103"/>
    <mergeCell ref="Y103:Z103"/>
    <mergeCell ref="AA103:AB103"/>
    <mergeCell ref="AC103:AD103"/>
    <mergeCell ref="U102:V102"/>
    <mergeCell ref="W102:X102"/>
    <mergeCell ref="Y102:Z102"/>
    <mergeCell ref="AA102:AB102"/>
    <mergeCell ref="AC102:AD102"/>
    <mergeCell ref="C103:J103"/>
    <mergeCell ref="K103:L103"/>
    <mergeCell ref="M103:N103"/>
    <mergeCell ref="O103:P103"/>
    <mergeCell ref="Q103:R103"/>
    <mergeCell ref="C102:J102"/>
    <mergeCell ref="K102:L102"/>
    <mergeCell ref="M102:N102"/>
    <mergeCell ref="O102:P102"/>
    <mergeCell ref="Q102:R102"/>
    <mergeCell ref="S102:T102"/>
    <mergeCell ref="S101:T101"/>
    <mergeCell ref="U101:V101"/>
    <mergeCell ref="W101:X101"/>
    <mergeCell ref="Y101:Z101"/>
    <mergeCell ref="AA101:AB101"/>
    <mergeCell ref="AC101:AD101"/>
    <mergeCell ref="U100:V100"/>
    <mergeCell ref="W100:X100"/>
    <mergeCell ref="Y100:Z100"/>
    <mergeCell ref="AA100:AB100"/>
    <mergeCell ref="AC100:AD100"/>
    <mergeCell ref="C101:J101"/>
    <mergeCell ref="K101:L101"/>
    <mergeCell ref="M101:N101"/>
    <mergeCell ref="O101:P101"/>
    <mergeCell ref="Q101:R101"/>
    <mergeCell ref="U99:V99"/>
    <mergeCell ref="W99:X99"/>
    <mergeCell ref="Y99:Z99"/>
    <mergeCell ref="AA99:AB99"/>
    <mergeCell ref="C100:J100"/>
    <mergeCell ref="K100:L100"/>
    <mergeCell ref="M100:N100"/>
    <mergeCell ref="O100:P100"/>
    <mergeCell ref="Q100:R100"/>
    <mergeCell ref="S100:T100"/>
    <mergeCell ref="B95:AD95"/>
    <mergeCell ref="C96:AD96"/>
    <mergeCell ref="B98:J99"/>
    <mergeCell ref="K98:AB98"/>
    <mergeCell ref="AC98:AD99"/>
    <mergeCell ref="K99:L99"/>
    <mergeCell ref="M99:N99"/>
    <mergeCell ref="O99:P99"/>
    <mergeCell ref="Q99:R99"/>
    <mergeCell ref="S99:T99"/>
    <mergeCell ref="AB90:AC90"/>
    <mergeCell ref="E91:Q91"/>
    <mergeCell ref="R91:S91"/>
    <mergeCell ref="T91:U91"/>
    <mergeCell ref="V91:W91"/>
    <mergeCell ref="X91:Y91"/>
    <mergeCell ref="Z91:AA91"/>
    <mergeCell ref="AB91:AC91"/>
    <mergeCell ref="E90:Q90"/>
    <mergeCell ref="R90:S90"/>
    <mergeCell ref="T90:U90"/>
    <mergeCell ref="V90:W90"/>
    <mergeCell ref="X90:Y90"/>
    <mergeCell ref="Z90:AA90"/>
    <mergeCell ref="B92:AD92"/>
    <mergeCell ref="B93:AD93"/>
    <mergeCell ref="B94:AD94"/>
    <mergeCell ref="AB88:AC88"/>
    <mergeCell ref="E89:Q89"/>
    <mergeCell ref="R89:S89"/>
    <mergeCell ref="T89:U89"/>
    <mergeCell ref="V89:W89"/>
    <mergeCell ref="X89:Y89"/>
    <mergeCell ref="Z89:AA89"/>
    <mergeCell ref="AB89:AC89"/>
    <mergeCell ref="E88:Q88"/>
    <mergeCell ref="R88:S88"/>
    <mergeCell ref="T88:U88"/>
    <mergeCell ref="V88:W88"/>
    <mergeCell ref="X88:Y88"/>
    <mergeCell ref="Z88:AA88"/>
    <mergeCell ref="AB86:AC86"/>
    <mergeCell ref="E87:Q87"/>
    <mergeCell ref="R87:S87"/>
    <mergeCell ref="T87:U87"/>
    <mergeCell ref="V87:W87"/>
    <mergeCell ref="X87:Y87"/>
    <mergeCell ref="Z87:AA87"/>
    <mergeCell ref="AB87:AC87"/>
    <mergeCell ref="E86:Q86"/>
    <mergeCell ref="R86:S86"/>
    <mergeCell ref="T86:U86"/>
    <mergeCell ref="V86:W86"/>
    <mergeCell ref="X86:Y86"/>
    <mergeCell ref="Z86:AA86"/>
    <mergeCell ref="AB84:AC84"/>
    <mergeCell ref="E85:Q85"/>
    <mergeCell ref="R85:S85"/>
    <mergeCell ref="T85:U85"/>
    <mergeCell ref="V85:W85"/>
    <mergeCell ref="X85:Y85"/>
    <mergeCell ref="Z85:AA85"/>
    <mergeCell ref="AB85:AC85"/>
    <mergeCell ref="E84:Q84"/>
    <mergeCell ref="R84:S84"/>
    <mergeCell ref="T84:U84"/>
    <mergeCell ref="V84:W84"/>
    <mergeCell ref="X84:Y84"/>
    <mergeCell ref="Z84:AA84"/>
    <mergeCell ref="AB82:AC82"/>
    <mergeCell ref="E83:Q83"/>
    <mergeCell ref="R83:S83"/>
    <mergeCell ref="T83:U83"/>
    <mergeCell ref="V83:W83"/>
    <mergeCell ref="X83:Y83"/>
    <mergeCell ref="Z83:AA83"/>
    <mergeCell ref="AB83:AC83"/>
    <mergeCell ref="E82:Q82"/>
    <mergeCell ref="R82:S82"/>
    <mergeCell ref="T82:U82"/>
    <mergeCell ref="V82:W82"/>
    <mergeCell ref="X82:Y82"/>
    <mergeCell ref="Z82:AA82"/>
    <mergeCell ref="AB80:AC80"/>
    <mergeCell ref="E81:Q81"/>
    <mergeCell ref="R81:S81"/>
    <mergeCell ref="T81:U81"/>
    <mergeCell ref="V81:W81"/>
    <mergeCell ref="X81:Y81"/>
    <mergeCell ref="Z81:AA81"/>
    <mergeCell ref="AB81:AC81"/>
    <mergeCell ref="E80:Q80"/>
    <mergeCell ref="R80:S80"/>
    <mergeCell ref="T80:U80"/>
    <mergeCell ref="V80:W80"/>
    <mergeCell ref="X80:Y80"/>
    <mergeCell ref="Z80:AA80"/>
    <mergeCell ref="AB78:AC78"/>
    <mergeCell ref="E79:Q79"/>
    <mergeCell ref="R79:S79"/>
    <mergeCell ref="T79:U79"/>
    <mergeCell ref="V79:W79"/>
    <mergeCell ref="X79:Y79"/>
    <mergeCell ref="Z79:AA79"/>
    <mergeCell ref="AB79:AC79"/>
    <mergeCell ref="E78:Q78"/>
    <mergeCell ref="R78:S78"/>
    <mergeCell ref="T78:U78"/>
    <mergeCell ref="V78:W78"/>
    <mergeCell ref="X78:Y78"/>
    <mergeCell ref="Z78:AA78"/>
    <mergeCell ref="AB76:AC76"/>
    <mergeCell ref="E77:Q77"/>
    <mergeCell ref="R77:S77"/>
    <mergeCell ref="T77:U77"/>
    <mergeCell ref="V77:W77"/>
    <mergeCell ref="X77:Y77"/>
    <mergeCell ref="Z77:AA77"/>
    <mergeCell ref="AB77:AC77"/>
    <mergeCell ref="C72:AD72"/>
    <mergeCell ref="C73:AD73"/>
    <mergeCell ref="D75:Q76"/>
    <mergeCell ref="R75:W75"/>
    <mergeCell ref="X75:AD75"/>
    <mergeCell ref="R76:S76"/>
    <mergeCell ref="T76:U76"/>
    <mergeCell ref="V76:W76"/>
    <mergeCell ref="X76:Y76"/>
    <mergeCell ref="Z76:AA76"/>
    <mergeCell ref="B61:AD61"/>
    <mergeCell ref="B68:AD68"/>
    <mergeCell ref="C69:AD69"/>
    <mergeCell ref="B71:AD71"/>
    <mergeCell ref="Z56:AA56"/>
    <mergeCell ref="AC56:AD56"/>
    <mergeCell ref="C57:O57"/>
    <mergeCell ref="P57:Q57"/>
    <mergeCell ref="R57:S57"/>
    <mergeCell ref="T57:U57"/>
    <mergeCell ref="V57:W57"/>
    <mergeCell ref="X57:Y57"/>
    <mergeCell ref="Z57:AA57"/>
    <mergeCell ref="AC57:AD57"/>
    <mergeCell ref="C56:O56"/>
    <mergeCell ref="P56:Q56"/>
    <mergeCell ref="R56:S56"/>
    <mergeCell ref="T56:U56"/>
    <mergeCell ref="V56:W56"/>
    <mergeCell ref="X56:Y56"/>
    <mergeCell ref="B62:AD62"/>
    <mergeCell ref="C63:AD63"/>
    <mergeCell ref="C64:AD64"/>
    <mergeCell ref="C65:AD65"/>
    <mergeCell ref="C66:AD66"/>
    <mergeCell ref="C67:AD67"/>
    <mergeCell ref="B59:AD59"/>
    <mergeCell ref="B60:AD60"/>
    <mergeCell ref="Z54:AA54"/>
    <mergeCell ref="AC54:AD54"/>
    <mergeCell ref="C55:O55"/>
    <mergeCell ref="P55:Q55"/>
    <mergeCell ref="R55:S55"/>
    <mergeCell ref="T55:U55"/>
    <mergeCell ref="V55:W55"/>
    <mergeCell ref="X55:Y55"/>
    <mergeCell ref="Z55:AA55"/>
    <mergeCell ref="AC55:AD55"/>
    <mergeCell ref="C54:O54"/>
    <mergeCell ref="P54:Q54"/>
    <mergeCell ref="R54:S54"/>
    <mergeCell ref="T54:U54"/>
    <mergeCell ref="V54:W54"/>
    <mergeCell ref="X54:Y54"/>
    <mergeCell ref="Z52:AA52"/>
    <mergeCell ref="AC52:AD52"/>
    <mergeCell ref="C53:O53"/>
    <mergeCell ref="P53:Q53"/>
    <mergeCell ref="R53:S53"/>
    <mergeCell ref="T53:U53"/>
    <mergeCell ref="V53:W53"/>
    <mergeCell ref="X53:Y53"/>
    <mergeCell ref="Z53:AA53"/>
    <mergeCell ref="AC53:AD53"/>
    <mergeCell ref="C52:O52"/>
    <mergeCell ref="P52:Q52"/>
    <mergeCell ref="R52:S52"/>
    <mergeCell ref="T52:U52"/>
    <mergeCell ref="V52:W52"/>
    <mergeCell ref="X52:Y52"/>
    <mergeCell ref="Z50:AA50"/>
    <mergeCell ref="AC50:AD50"/>
    <mergeCell ref="C51:O51"/>
    <mergeCell ref="P51:Q51"/>
    <mergeCell ref="R51:S51"/>
    <mergeCell ref="T51:U51"/>
    <mergeCell ref="V51:W51"/>
    <mergeCell ref="X51:Y51"/>
    <mergeCell ref="Z51:AA51"/>
    <mergeCell ref="AC51:AD51"/>
    <mergeCell ref="C50:O50"/>
    <mergeCell ref="P50:Q50"/>
    <mergeCell ref="R50:S50"/>
    <mergeCell ref="T50:U50"/>
    <mergeCell ref="V50:W50"/>
    <mergeCell ref="X50:Y50"/>
    <mergeCell ref="Z48:AA48"/>
    <mergeCell ref="AC48:AD48"/>
    <mergeCell ref="C49:O49"/>
    <mergeCell ref="P49:Q49"/>
    <mergeCell ref="R49:S49"/>
    <mergeCell ref="T49:U49"/>
    <mergeCell ref="V49:W49"/>
    <mergeCell ref="X49:Y49"/>
    <mergeCell ref="Z49:AA49"/>
    <mergeCell ref="AC49:AD49"/>
    <mergeCell ref="C48:O48"/>
    <mergeCell ref="P48:Q48"/>
    <mergeCell ref="R48:S48"/>
    <mergeCell ref="T48:U48"/>
    <mergeCell ref="V48:W48"/>
    <mergeCell ref="X48:Y48"/>
    <mergeCell ref="Z46:AA46"/>
    <mergeCell ref="AC46:AD46"/>
    <mergeCell ref="C47:O47"/>
    <mergeCell ref="P47:Q47"/>
    <mergeCell ref="R47:S47"/>
    <mergeCell ref="T47:U47"/>
    <mergeCell ref="V47:W47"/>
    <mergeCell ref="X47:Y47"/>
    <mergeCell ref="Z47:AA47"/>
    <mergeCell ref="AC47:AD47"/>
    <mergeCell ref="C46:O46"/>
    <mergeCell ref="P46:Q46"/>
    <mergeCell ref="R46:S46"/>
    <mergeCell ref="T46:U46"/>
    <mergeCell ref="V46:W46"/>
    <mergeCell ref="X46:Y46"/>
    <mergeCell ref="Z44:AA44"/>
    <mergeCell ref="AC44:AD44"/>
    <mergeCell ref="C45:O45"/>
    <mergeCell ref="P45:Q45"/>
    <mergeCell ref="R45:S45"/>
    <mergeCell ref="T45:U45"/>
    <mergeCell ref="V45:W45"/>
    <mergeCell ref="X45:Y45"/>
    <mergeCell ref="Z45:AA45"/>
    <mergeCell ref="AC45:AD45"/>
    <mergeCell ref="C44:O44"/>
    <mergeCell ref="P44:Q44"/>
    <mergeCell ref="R44:S44"/>
    <mergeCell ref="T44:U44"/>
    <mergeCell ref="V44:W44"/>
    <mergeCell ref="X44:Y44"/>
    <mergeCell ref="Z42:AA42"/>
    <mergeCell ref="AC42:AD42"/>
    <mergeCell ref="C43:O43"/>
    <mergeCell ref="P43:Q43"/>
    <mergeCell ref="R43:S43"/>
    <mergeCell ref="T43:U43"/>
    <mergeCell ref="V43:W43"/>
    <mergeCell ref="X43:Y43"/>
    <mergeCell ref="Z43:AA43"/>
    <mergeCell ref="AC43:AD43"/>
    <mergeCell ref="C42:O42"/>
    <mergeCell ref="P42:Q42"/>
    <mergeCell ref="R42:S42"/>
    <mergeCell ref="T42:U42"/>
    <mergeCell ref="V42:W42"/>
    <mergeCell ref="X42:Y42"/>
    <mergeCell ref="Z40:AA40"/>
    <mergeCell ref="AC40:AD40"/>
    <mergeCell ref="C41:O41"/>
    <mergeCell ref="P41:Q41"/>
    <mergeCell ref="R41:S41"/>
    <mergeCell ref="T41:U41"/>
    <mergeCell ref="V41:W41"/>
    <mergeCell ref="X41:Y41"/>
    <mergeCell ref="Z41:AA41"/>
    <mergeCell ref="AC41:AD41"/>
    <mergeCell ref="C40:O40"/>
    <mergeCell ref="P40:Q40"/>
    <mergeCell ref="R40:S40"/>
    <mergeCell ref="T40:U40"/>
    <mergeCell ref="V40:W40"/>
    <mergeCell ref="X40:Y40"/>
    <mergeCell ref="Z38:AA38"/>
    <mergeCell ref="AC38:AD38"/>
    <mergeCell ref="C39:O39"/>
    <mergeCell ref="P39:Q39"/>
    <mergeCell ref="R39:S39"/>
    <mergeCell ref="T39:U39"/>
    <mergeCell ref="V39:W39"/>
    <mergeCell ref="X39:Y39"/>
    <mergeCell ref="Z39:AA39"/>
    <mergeCell ref="AC39:AD39"/>
    <mergeCell ref="C38:O38"/>
    <mergeCell ref="P38:Q38"/>
    <mergeCell ref="R38:S38"/>
    <mergeCell ref="T38:U38"/>
    <mergeCell ref="V38:W38"/>
    <mergeCell ref="X38:Y38"/>
    <mergeCell ref="Z36:AA36"/>
    <mergeCell ref="AC36:AD36"/>
    <mergeCell ref="C37:O37"/>
    <mergeCell ref="P37:Q37"/>
    <mergeCell ref="R37:S37"/>
    <mergeCell ref="T37:U37"/>
    <mergeCell ref="V37:W37"/>
    <mergeCell ref="X37:Y37"/>
    <mergeCell ref="Z37:AA37"/>
    <mergeCell ref="AC37:AD37"/>
    <mergeCell ref="C36:O36"/>
    <mergeCell ref="P36:Q36"/>
    <mergeCell ref="R36:S36"/>
    <mergeCell ref="T36:U36"/>
    <mergeCell ref="V36:W36"/>
    <mergeCell ref="X36:Y36"/>
    <mergeCell ref="Z34:AA34"/>
    <mergeCell ref="AC34:AD34"/>
    <mergeCell ref="C35:O35"/>
    <mergeCell ref="P35:Q35"/>
    <mergeCell ref="R35:S35"/>
    <mergeCell ref="T35:U35"/>
    <mergeCell ref="V35:W35"/>
    <mergeCell ref="X35:Y35"/>
    <mergeCell ref="Z35:AA35"/>
    <mergeCell ref="AC35:AD35"/>
    <mergeCell ref="C34:O34"/>
    <mergeCell ref="P34:Q34"/>
    <mergeCell ref="R34:S34"/>
    <mergeCell ref="T34:U34"/>
    <mergeCell ref="V34:W34"/>
    <mergeCell ref="X34:Y34"/>
    <mergeCell ref="Z32:AA32"/>
    <mergeCell ref="AC32:AD32"/>
    <mergeCell ref="C33:O33"/>
    <mergeCell ref="P33:Q33"/>
    <mergeCell ref="R33:S33"/>
    <mergeCell ref="T33:U33"/>
    <mergeCell ref="V33:W33"/>
    <mergeCell ref="X33:Y33"/>
    <mergeCell ref="Z33:AA33"/>
    <mergeCell ref="AC33:AD33"/>
    <mergeCell ref="C32:O32"/>
    <mergeCell ref="P32:Q32"/>
    <mergeCell ref="R32:S32"/>
    <mergeCell ref="T32:U32"/>
    <mergeCell ref="V32:W32"/>
    <mergeCell ref="X32:Y32"/>
    <mergeCell ref="B11:AD11"/>
    <mergeCell ref="B1:AD6"/>
    <mergeCell ref="B7:AD7"/>
    <mergeCell ref="B9:L9"/>
    <mergeCell ref="B12:AD12"/>
    <mergeCell ref="Z27:AA27"/>
    <mergeCell ref="C28:O28"/>
    <mergeCell ref="P28:Q28"/>
    <mergeCell ref="R28:S28"/>
    <mergeCell ref="T28:U28"/>
    <mergeCell ref="V28:W28"/>
    <mergeCell ref="X28:Y28"/>
    <mergeCell ref="Z28:AA28"/>
    <mergeCell ref="C24:AD24"/>
    <mergeCell ref="B26:O27"/>
    <mergeCell ref="P26:U26"/>
    <mergeCell ref="V26:AB26"/>
    <mergeCell ref="AC26:AD27"/>
    <mergeCell ref="P27:Q27"/>
    <mergeCell ref="R27:S27"/>
    <mergeCell ref="T27:U27"/>
    <mergeCell ref="V27:W27"/>
    <mergeCell ref="X27:Y27"/>
    <mergeCell ref="AB8:AD8"/>
    <mergeCell ref="C21:AD21"/>
    <mergeCell ref="C22:AD22"/>
    <mergeCell ref="C23:AD23"/>
    <mergeCell ref="B19:AD19"/>
    <mergeCell ref="C20:AD20"/>
    <mergeCell ref="C13:AD13"/>
    <mergeCell ref="C14:AD14"/>
    <mergeCell ref="C15:AD15"/>
    <mergeCell ref="C16:AD16"/>
    <mergeCell ref="C17:AD17"/>
    <mergeCell ref="Z30:AA30"/>
    <mergeCell ref="AC30:AD30"/>
    <mergeCell ref="C31:O31"/>
    <mergeCell ref="P31:Q31"/>
    <mergeCell ref="R31:S31"/>
    <mergeCell ref="T31:U31"/>
    <mergeCell ref="V31:W31"/>
    <mergeCell ref="X31:Y31"/>
    <mergeCell ref="Z31:AA31"/>
    <mergeCell ref="AC31:AD31"/>
    <mergeCell ref="C30:O30"/>
    <mergeCell ref="P30:Q30"/>
    <mergeCell ref="R30:S30"/>
    <mergeCell ref="T30:U30"/>
    <mergeCell ref="V30:W30"/>
    <mergeCell ref="X30:Y30"/>
    <mergeCell ref="AC28:AD28"/>
    <mergeCell ref="C29:O29"/>
    <mergeCell ref="P29:Q29"/>
    <mergeCell ref="R29:S29"/>
    <mergeCell ref="T29:U29"/>
    <mergeCell ref="V29:W29"/>
    <mergeCell ref="X29:Y29"/>
    <mergeCell ref="Z29:AA29"/>
    <mergeCell ref="AC29:AD29"/>
  </mergeCells>
  <conditionalFormatting sqref="P28:AB28">
    <cfRule type="expression" dxfId="32" priority="26">
      <formula>$AC28="x"</formula>
    </cfRule>
  </conditionalFormatting>
  <conditionalFormatting sqref="V28:AA28">
    <cfRule type="expression" dxfId="31" priority="24">
      <formula>$AO28=1</formula>
    </cfRule>
    <cfRule type="expression" dxfId="30" priority="25">
      <formula>$AB28="x"</formula>
    </cfRule>
  </conditionalFormatting>
  <conditionalFormatting sqref="AC28:AD28">
    <cfRule type="expression" dxfId="29" priority="23">
      <formula>COUNTBLANK($P28:$AB28)&lt;=9</formula>
    </cfRule>
  </conditionalFormatting>
  <conditionalFormatting sqref="AB28">
    <cfRule type="expression" dxfId="28" priority="22">
      <formula>COUNTBLANK($V28:$AA28)=3</formula>
    </cfRule>
  </conditionalFormatting>
  <conditionalFormatting sqref="P28:U28">
    <cfRule type="expression" dxfId="27" priority="21">
      <formula>$AL28=1</formula>
    </cfRule>
  </conditionalFormatting>
  <conditionalFormatting sqref="P29:AB57">
    <cfRule type="expression" dxfId="26" priority="20">
      <formula>$AC29="x"</formula>
    </cfRule>
  </conditionalFormatting>
  <conditionalFormatting sqref="V29:AA57">
    <cfRule type="expression" dxfId="25" priority="18">
      <formula>$AO29=1</formula>
    </cfRule>
    <cfRule type="expression" dxfId="24" priority="19">
      <formula>$AB29="x"</formula>
    </cfRule>
  </conditionalFormatting>
  <conditionalFormatting sqref="AC29:AD57">
    <cfRule type="expression" dxfId="23" priority="17">
      <formula>COUNTBLANK($P29:$AB29)&lt;=9</formula>
    </cfRule>
  </conditionalFormatting>
  <conditionalFormatting sqref="AB29:AB57">
    <cfRule type="expression" dxfId="22" priority="16">
      <formula>COUNTBLANK($V29:$AA29)=3</formula>
    </cfRule>
  </conditionalFormatting>
  <conditionalFormatting sqref="P29:U57">
    <cfRule type="expression" dxfId="21" priority="15">
      <formula>$AL29=1</formula>
    </cfRule>
  </conditionalFormatting>
  <conditionalFormatting sqref="X77:AC91">
    <cfRule type="expression" dxfId="20" priority="13">
      <formula>$AQ77=1</formula>
    </cfRule>
    <cfRule type="expression" dxfId="19" priority="14">
      <formula>$AD77="X"</formula>
    </cfRule>
  </conditionalFormatting>
  <conditionalFormatting sqref="R77:W91">
    <cfRule type="expression" dxfId="18" priority="12">
      <formula>$AN77=1</formula>
    </cfRule>
  </conditionalFormatting>
  <conditionalFormatting sqref="K100:AB129">
    <cfRule type="expression" dxfId="17" priority="11">
      <formula>$AC100="X"</formula>
    </cfRule>
  </conditionalFormatting>
  <conditionalFormatting sqref="K139:AB152">
    <cfRule type="expression" dxfId="16" priority="10">
      <formula>$AC139="X"</formula>
    </cfRule>
  </conditionalFormatting>
  <conditionalFormatting sqref="L182:Y191">
    <cfRule type="expression" dxfId="15" priority="9">
      <formula>$Z182="X"</formula>
    </cfRule>
  </conditionalFormatting>
  <conditionalFormatting sqref="F222:K231">
    <cfRule type="expression" dxfId="14" priority="8">
      <formula>$L222="X"</formula>
    </cfRule>
  </conditionalFormatting>
  <conditionalFormatting sqref="M222:S231">
    <cfRule type="expression" dxfId="13" priority="7">
      <formula>$T222="X"</formula>
    </cfRule>
  </conditionalFormatting>
  <conditionalFormatting sqref="U222:AA231">
    <cfRule type="expression" dxfId="12" priority="6">
      <formula>$AB222="X"</formula>
    </cfRule>
  </conditionalFormatting>
  <conditionalFormatting sqref="F222:AB231">
    <cfRule type="expression" dxfId="11" priority="5">
      <formula>$AG222=1</formula>
    </cfRule>
  </conditionalFormatting>
  <conditionalFormatting sqref="C262:AD271">
    <cfRule type="expression" dxfId="10" priority="4">
      <formula>OR($J$250="X",$R$250="X")</formula>
    </cfRule>
  </conditionalFormatting>
  <conditionalFormatting sqref="L262:Y271">
    <cfRule type="expression" dxfId="9" priority="3">
      <formula>$Z262="X"</formula>
    </cfRule>
  </conditionalFormatting>
  <conditionalFormatting sqref="C314:AD323">
    <cfRule type="expression" dxfId="8" priority="2">
      <formula>OR($J$302="X",$S$302="X")</formula>
    </cfRule>
  </conditionalFormatting>
  <conditionalFormatting sqref="L314:Y323">
    <cfRule type="expression" dxfId="7" priority="1">
      <formula>$Z314="X"</formula>
    </cfRule>
  </conditionalFormatting>
  <dataValidations count="8">
    <dataValidation type="list" allowBlank="1" showInputMessage="1" showErrorMessage="1" sqref="L314:Z323 AB28:AD57 AD77:AD91 AC139:AD152 B170 G170 P170 L182:Z191 F222:AB231 B250 J250 R250 L262:Z271 B302 J302 S302 AC100:AD129">
      <formula1>$AH$2:$AH$3</formula1>
    </dataValidation>
    <dataValidation type="whole" allowBlank="1" showInputMessage="1" showErrorMessage="1" sqref="T28:U28 Z28:AA28">
      <formula1>1821</formula1>
      <formula2>2017</formula2>
    </dataValidation>
    <dataValidation type="whole" allowBlank="1" showInputMessage="1" showErrorMessage="1" sqref="R28:S28 X28:Y28">
      <formula1>1</formula1>
      <formula2>12</formula2>
    </dataValidation>
    <dataValidation type="whole" allowBlank="1" showInputMessage="1" showErrorMessage="1" sqref="P28:Q28 V28:W28">
      <formula1>1</formula1>
      <formula2>31</formula2>
    </dataValidation>
    <dataValidation type="list" allowBlank="1" showInputMessage="1" showErrorMessage="1" sqref="C182:G191">
      <formula1>$AJ$2:$AJ$13</formula1>
    </dataValidation>
    <dataValidation type="list" allowBlank="1" showInputMessage="1" showErrorMessage="1" sqref="H182:K191 H262:K271 H314:K323">
      <formula1>$AI$2:$AI$7</formula1>
    </dataValidation>
    <dataValidation type="list" allowBlank="1" showInputMessage="1" showErrorMessage="1" sqref="C262:G271">
      <formula1>$AK$2:$AK$15</formula1>
    </dataValidation>
    <dataValidation type="list" allowBlank="1" showInputMessage="1" showErrorMessage="1" sqref="C314:G323">
      <formula1>$AJ$2:$AJ$11</formula1>
    </dataValidation>
  </dataValidations>
  <hyperlinks>
    <hyperlink ref="AB8:AD8" location="Índice!A1" display="Índice"/>
  </hyperlinks>
  <pageMargins left="0.70866141732283472" right="0.70866141732283472" top="0.74803149606299213" bottom="0.74803149606299213" header="0.31496062992125984" footer="0.31496062992125984"/>
  <pageSetup scale="77" fitToHeight="0" orientation="portrait" r:id="rId1"/>
  <headerFooter>
    <oddHeader>&amp;CMódulo 1 Sección VIII
Cuestionario</oddHeader>
    <oddFooter>&amp;LCenso Nacional de Gobierno, Seguridad Pública y Sistema Penitenciario Estatales 2017&amp;R&amp;P de &amp;N</oddFooter>
  </headerFooter>
  <rowBreaks count="3" manualBreakCount="3">
    <brk id="67" max="30" man="1"/>
    <brk id="273" max="30" man="1"/>
    <brk id="309" max="30" man="1"/>
  </rowBreaks>
  <drawing r:id="rId2"/>
</worksheet>
</file>

<file path=xl/worksheets/sheet5.xml><?xml version="1.0" encoding="utf-8"?>
<worksheet xmlns="http://schemas.openxmlformats.org/spreadsheetml/2006/main" xmlns:r="http://schemas.openxmlformats.org/officeDocument/2006/relationships">
  <dimension ref="A1:AE127"/>
  <sheetViews>
    <sheetView showGridLines="0" view="pageBreakPreview" zoomScaleNormal="100" zoomScaleSheetLayoutView="100" workbookViewId="0">
      <selection activeCell="H15" sqref="H15:AC15"/>
    </sheetView>
  </sheetViews>
  <sheetFormatPr baseColWidth="10" defaultColWidth="0" defaultRowHeight="15" zeroHeight="1"/>
  <cols>
    <col min="1" max="1" width="4.28515625" customWidth="1"/>
    <col min="2" max="31" width="3.7109375" customWidth="1"/>
    <col min="32" max="16384" width="11.42578125" hidden="1"/>
  </cols>
  <sheetData>
    <row r="1" spans="1:31">
      <c r="A1" s="159"/>
      <c r="B1" s="76"/>
      <c r="C1" s="76"/>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66"/>
    </row>
    <row r="2" spans="1:31" ht="15" customHeight="1">
      <c r="A2" s="1"/>
      <c r="B2" s="403" t="s">
        <v>251</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2"/>
    </row>
    <row r="3" spans="1:31" ht="15" customHeight="1">
      <c r="A3" s="1"/>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2"/>
    </row>
    <row r="4" spans="1:31" ht="15" customHeight="1">
      <c r="A4" s="1"/>
      <c r="B4" s="403"/>
      <c r="C4" s="403"/>
      <c r="D4" s="403"/>
      <c r="E4" s="403"/>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2"/>
    </row>
    <row r="5" spans="1:31" ht="15" customHeight="1">
      <c r="A5" s="1"/>
      <c r="B5" s="403"/>
      <c r="C5" s="403"/>
      <c r="D5" s="403"/>
      <c r="E5" s="403"/>
      <c r="F5" s="403"/>
      <c r="G5" s="403"/>
      <c r="H5" s="403"/>
      <c r="I5" s="403"/>
      <c r="J5" s="403"/>
      <c r="K5" s="403"/>
      <c r="L5" s="403"/>
      <c r="M5" s="403"/>
      <c r="N5" s="403"/>
      <c r="O5" s="403"/>
      <c r="P5" s="403"/>
      <c r="Q5" s="403"/>
      <c r="R5" s="403"/>
      <c r="S5" s="403"/>
      <c r="T5" s="403"/>
      <c r="U5" s="403"/>
      <c r="V5" s="403"/>
      <c r="W5" s="403"/>
      <c r="X5" s="403"/>
      <c r="Y5" s="403"/>
      <c r="Z5" s="403"/>
      <c r="AA5" s="403"/>
      <c r="AB5" s="403"/>
      <c r="AC5" s="403"/>
      <c r="AD5" s="403"/>
      <c r="AE5" s="2"/>
    </row>
    <row r="6" spans="1:31" ht="15" customHeight="1">
      <c r="A6" s="3"/>
      <c r="B6" s="403"/>
      <c r="C6" s="403"/>
      <c r="D6" s="403"/>
      <c r="E6" s="403"/>
      <c r="F6" s="403"/>
      <c r="G6" s="403"/>
      <c r="H6" s="403"/>
      <c r="I6" s="403"/>
      <c r="J6" s="403"/>
      <c r="K6" s="403"/>
      <c r="L6" s="403"/>
      <c r="M6" s="403"/>
      <c r="N6" s="403"/>
      <c r="O6" s="403"/>
      <c r="P6" s="403"/>
      <c r="Q6" s="403"/>
      <c r="R6" s="403"/>
      <c r="S6" s="403"/>
      <c r="T6" s="403"/>
      <c r="U6" s="403"/>
      <c r="V6" s="403"/>
      <c r="W6" s="403"/>
      <c r="X6" s="403"/>
      <c r="Y6" s="403"/>
      <c r="Z6" s="403"/>
      <c r="AA6" s="403"/>
      <c r="AB6" s="403"/>
      <c r="AC6" s="403"/>
      <c r="AD6" s="403"/>
      <c r="AE6" s="4"/>
    </row>
    <row r="7" spans="1:31" ht="64.5" customHeight="1">
      <c r="A7" s="26"/>
      <c r="B7" s="403"/>
      <c r="C7" s="403"/>
      <c r="D7" s="403"/>
      <c r="E7" s="403"/>
      <c r="F7" s="403"/>
      <c r="G7" s="403"/>
      <c r="H7" s="403"/>
      <c r="I7" s="403"/>
      <c r="J7" s="403"/>
      <c r="K7" s="403"/>
      <c r="L7" s="403"/>
      <c r="M7" s="403"/>
      <c r="N7" s="403"/>
      <c r="O7" s="403"/>
      <c r="P7" s="403"/>
      <c r="Q7" s="403"/>
      <c r="R7" s="403"/>
      <c r="S7" s="403"/>
      <c r="T7" s="403"/>
      <c r="U7" s="403"/>
      <c r="V7" s="403"/>
      <c r="W7" s="403"/>
      <c r="X7" s="403"/>
      <c r="Y7" s="403"/>
      <c r="Z7" s="403"/>
      <c r="AA7" s="403"/>
      <c r="AB7" s="403"/>
      <c r="AC7" s="403"/>
      <c r="AD7" s="403"/>
      <c r="AE7" s="13"/>
    </row>
    <row r="8" spans="1:31" ht="15.75">
      <c r="A8" s="3"/>
      <c r="B8" s="404" t="s">
        <v>287</v>
      </c>
      <c r="C8" s="404"/>
      <c r="D8" s="404"/>
      <c r="E8" s="404"/>
      <c r="F8" s="404"/>
      <c r="G8" s="404"/>
      <c r="H8" s="404"/>
      <c r="I8" s="404"/>
      <c r="J8" s="404"/>
      <c r="K8" s="404"/>
      <c r="L8" s="404"/>
      <c r="M8" s="404"/>
      <c r="N8" s="404"/>
      <c r="O8" s="404"/>
      <c r="P8" s="404"/>
      <c r="Q8" s="404"/>
      <c r="R8" s="404"/>
      <c r="S8" s="404"/>
      <c r="T8" s="404"/>
      <c r="U8" s="404"/>
      <c r="V8" s="404"/>
      <c r="W8" s="404"/>
      <c r="X8" s="404"/>
      <c r="Y8" s="404"/>
      <c r="Z8" s="404"/>
      <c r="AA8" s="404"/>
      <c r="AB8" s="404"/>
      <c r="AC8" s="404"/>
      <c r="AD8" s="404"/>
      <c r="AE8" s="4"/>
    </row>
    <row r="9" spans="1:31" ht="18">
      <c r="A9" s="3"/>
      <c r="B9" s="154"/>
      <c r="C9" s="154"/>
      <c r="D9" s="154"/>
      <c r="E9" s="154"/>
      <c r="F9" s="154"/>
      <c r="G9" s="154"/>
      <c r="H9" s="154"/>
      <c r="I9" s="154"/>
      <c r="J9" s="154"/>
      <c r="K9" s="154"/>
      <c r="L9" s="154"/>
      <c r="M9" s="154"/>
      <c r="N9" s="154"/>
      <c r="O9" s="154"/>
      <c r="P9" s="154"/>
      <c r="Q9" s="154"/>
      <c r="R9" s="154"/>
      <c r="S9" s="154"/>
      <c r="T9" s="154"/>
      <c r="U9" s="154"/>
      <c r="V9" s="154"/>
      <c r="W9" s="154"/>
      <c r="X9" s="154"/>
      <c r="Y9" s="154"/>
      <c r="Z9" s="154"/>
      <c r="AA9" s="154"/>
      <c r="AB9" s="420" t="s">
        <v>0</v>
      </c>
      <c r="AC9" s="420"/>
      <c r="AD9" s="420"/>
      <c r="AE9" s="4"/>
    </row>
    <row r="10" spans="1:31" ht="19.5" customHeight="1">
      <c r="A10" s="19"/>
      <c r="B10" s="433" t="str">
        <f>IF(Presentación!$B$9="","",Presentación!$B$9)</f>
        <v>Veracruz de Ignacio de la Llave</v>
      </c>
      <c r="C10" s="434"/>
      <c r="D10" s="434"/>
      <c r="E10" s="434"/>
      <c r="F10" s="434"/>
      <c r="G10" s="434"/>
      <c r="H10" s="434"/>
      <c r="I10" s="434"/>
      <c r="J10" s="434"/>
      <c r="K10" s="434"/>
      <c r="L10" s="435"/>
      <c r="M10" s="346"/>
      <c r="N10" s="10" t="str">
        <f>IF(Presentación!$N$9="","",Presentación!$N$9)</f>
        <v>30</v>
      </c>
      <c r="O10" s="65"/>
      <c r="P10" s="65"/>
      <c r="Q10" s="65"/>
      <c r="R10" s="65"/>
      <c r="S10" s="65"/>
      <c r="T10" s="65"/>
      <c r="U10" s="65"/>
      <c r="V10" s="65"/>
      <c r="W10" s="65"/>
      <c r="X10" s="65"/>
      <c r="Y10" s="65"/>
      <c r="Z10" s="65"/>
      <c r="AA10" s="65"/>
      <c r="AE10" s="20"/>
    </row>
    <row r="11" spans="1:31" ht="15.75">
      <c r="A11" s="3"/>
      <c r="B11" s="154"/>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4"/>
    </row>
    <row r="12" spans="1:31">
      <c r="A12" s="26"/>
      <c r="B12" s="666" t="s">
        <v>218</v>
      </c>
      <c r="C12" s="666"/>
      <c r="D12" s="666"/>
      <c r="E12" s="666"/>
      <c r="F12" s="666"/>
      <c r="G12" s="666"/>
      <c r="H12" s="666"/>
      <c r="I12" s="666"/>
      <c r="J12" s="666"/>
      <c r="K12" s="666"/>
      <c r="L12" s="666"/>
      <c r="M12" s="666"/>
      <c r="N12" s="666"/>
      <c r="O12" s="666"/>
      <c r="P12" s="666"/>
      <c r="Q12" s="666"/>
      <c r="R12" s="666"/>
      <c r="S12" s="666"/>
      <c r="T12" s="666"/>
      <c r="U12" s="666"/>
      <c r="V12" s="666"/>
      <c r="W12" s="666"/>
      <c r="X12" s="666"/>
      <c r="Y12" s="666"/>
      <c r="Z12" s="666"/>
      <c r="AA12" s="666"/>
      <c r="AB12" s="666"/>
      <c r="AC12" s="666"/>
      <c r="AD12" s="666"/>
      <c r="AE12" s="13"/>
    </row>
    <row r="13" spans="1:31" ht="15.75" thickBot="1">
      <c r="A13" s="26"/>
      <c r="B13" s="81"/>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3"/>
    </row>
    <row r="14" spans="1:31">
      <c r="A14" s="17"/>
      <c r="B14" s="82"/>
      <c r="C14" s="83"/>
      <c r="D14" s="83"/>
      <c r="E14" s="83"/>
      <c r="F14" s="83"/>
      <c r="G14" s="83"/>
      <c r="H14" s="84"/>
      <c r="I14" s="84"/>
      <c r="J14" s="84"/>
      <c r="K14" s="84"/>
      <c r="L14" s="84"/>
      <c r="M14" s="84"/>
      <c r="N14" s="84"/>
      <c r="O14" s="84"/>
      <c r="P14" s="84"/>
      <c r="Q14" s="84"/>
      <c r="R14" s="84"/>
      <c r="S14" s="84"/>
      <c r="T14" s="84"/>
      <c r="U14" s="84"/>
      <c r="V14" s="84"/>
      <c r="W14" s="84"/>
      <c r="X14" s="84"/>
      <c r="Y14" s="84"/>
      <c r="Z14" s="84"/>
      <c r="AA14" s="84"/>
      <c r="AB14" s="84"/>
      <c r="AC14" s="84"/>
      <c r="AD14" s="85"/>
      <c r="AE14" s="18"/>
    </row>
    <row r="15" spans="1:31" ht="15.75">
      <c r="A15" s="86">
        <v>1</v>
      </c>
      <c r="B15" s="41"/>
      <c r="C15" s="87" t="s">
        <v>26</v>
      </c>
      <c r="D15" s="87"/>
      <c r="E15" s="87"/>
      <c r="F15" s="87"/>
      <c r="G15" s="87"/>
      <c r="H15" s="667"/>
      <c r="I15" s="667"/>
      <c r="J15" s="667"/>
      <c r="K15" s="667"/>
      <c r="L15" s="667"/>
      <c r="M15" s="667"/>
      <c r="N15" s="667"/>
      <c r="O15" s="667"/>
      <c r="P15" s="667"/>
      <c r="Q15" s="667"/>
      <c r="R15" s="667"/>
      <c r="S15" s="667"/>
      <c r="T15" s="667"/>
      <c r="U15" s="667"/>
      <c r="V15" s="667"/>
      <c r="W15" s="667"/>
      <c r="X15" s="667"/>
      <c r="Y15" s="667"/>
      <c r="Z15" s="667"/>
      <c r="AA15" s="667"/>
      <c r="AB15" s="667"/>
      <c r="AC15" s="667"/>
      <c r="AD15" s="42"/>
      <c r="AE15" s="18"/>
    </row>
    <row r="16" spans="1:31">
      <c r="A16" s="17"/>
      <c r="B16" s="88"/>
      <c r="C16" s="87" t="s">
        <v>33</v>
      </c>
      <c r="D16" s="87"/>
      <c r="E16" s="87"/>
      <c r="F16" s="87"/>
      <c r="G16" s="87"/>
      <c r="H16" s="87"/>
      <c r="I16" s="89"/>
      <c r="J16" s="89"/>
      <c r="K16" s="89"/>
      <c r="L16" s="665"/>
      <c r="M16" s="665"/>
      <c r="N16" s="665"/>
      <c r="O16" s="665"/>
      <c r="P16" s="665"/>
      <c r="Q16" s="665"/>
      <c r="R16" s="665"/>
      <c r="S16" s="665"/>
      <c r="T16" s="665"/>
      <c r="U16" s="665"/>
      <c r="V16" s="665"/>
      <c r="W16" s="665"/>
      <c r="X16" s="665"/>
      <c r="Y16" s="665"/>
      <c r="Z16" s="665"/>
      <c r="AA16" s="665"/>
      <c r="AB16" s="665"/>
      <c r="AC16" s="665"/>
      <c r="AD16" s="90"/>
      <c r="AE16" s="18"/>
    </row>
    <row r="17" spans="1:31">
      <c r="A17" s="17"/>
      <c r="B17" s="88"/>
      <c r="C17" s="87" t="s">
        <v>27</v>
      </c>
      <c r="D17" s="87"/>
      <c r="E17" s="667"/>
      <c r="F17" s="667"/>
      <c r="G17" s="667"/>
      <c r="H17" s="667"/>
      <c r="I17" s="667"/>
      <c r="J17" s="667"/>
      <c r="K17" s="667"/>
      <c r="L17" s="667"/>
      <c r="M17" s="667"/>
      <c r="N17" s="667"/>
      <c r="O17" s="667"/>
      <c r="P17" s="667"/>
      <c r="Q17" s="667"/>
      <c r="R17" s="667"/>
      <c r="S17" s="667"/>
      <c r="T17" s="667"/>
      <c r="U17" s="667"/>
      <c r="V17" s="667"/>
      <c r="W17" s="667"/>
      <c r="X17" s="667"/>
      <c r="Y17" s="667"/>
      <c r="Z17" s="667"/>
      <c r="AA17" s="667"/>
      <c r="AB17" s="667"/>
      <c r="AC17" s="667"/>
      <c r="AD17" s="90"/>
      <c r="AE17" s="18"/>
    </row>
    <row r="18" spans="1:31">
      <c r="A18" s="17"/>
      <c r="B18" s="41"/>
      <c r="C18" s="87" t="s">
        <v>21</v>
      </c>
      <c r="D18" s="87"/>
      <c r="E18" s="87"/>
      <c r="F18" s="87"/>
      <c r="G18" s="87"/>
      <c r="H18" s="665"/>
      <c r="I18" s="665"/>
      <c r="J18" s="665"/>
      <c r="K18" s="665"/>
      <c r="L18" s="665"/>
      <c r="M18" s="665"/>
      <c r="N18" s="665"/>
      <c r="O18" s="665"/>
      <c r="P18" s="665"/>
      <c r="Q18" s="665"/>
      <c r="R18" s="665"/>
      <c r="S18" s="665"/>
      <c r="T18" s="665"/>
      <c r="U18" s="665"/>
      <c r="V18" s="665"/>
      <c r="W18" s="665"/>
      <c r="X18" s="665"/>
      <c r="Y18" s="665"/>
      <c r="Z18" s="665"/>
      <c r="AA18" s="665"/>
      <c r="AB18" s="665"/>
      <c r="AC18" s="665"/>
      <c r="AD18" s="42"/>
      <c r="AE18" s="18"/>
    </row>
    <row r="19" spans="1:31">
      <c r="A19" s="17"/>
      <c r="B19" s="41"/>
      <c r="C19" s="87"/>
      <c r="D19" s="87"/>
      <c r="E19" s="87"/>
      <c r="F19" s="87"/>
      <c r="G19" s="87"/>
      <c r="H19" s="91"/>
      <c r="I19" s="91"/>
      <c r="J19" s="91"/>
      <c r="K19" s="91"/>
      <c r="L19" s="91"/>
      <c r="M19" s="91"/>
      <c r="N19" s="91"/>
      <c r="O19" s="91"/>
      <c r="P19" s="91"/>
      <c r="Q19" s="91"/>
      <c r="R19" s="91"/>
      <c r="S19" s="91"/>
      <c r="T19" s="91"/>
      <c r="U19" s="91"/>
      <c r="V19" s="91"/>
      <c r="W19" s="91"/>
      <c r="X19" s="91"/>
      <c r="Y19" s="91"/>
      <c r="Z19" s="91"/>
      <c r="AA19" s="91"/>
      <c r="AB19" s="91"/>
      <c r="AC19" s="91"/>
      <c r="AD19" s="42"/>
      <c r="AE19" s="18"/>
    </row>
    <row r="20" spans="1:31">
      <c r="A20" s="17"/>
      <c r="B20" s="41"/>
      <c r="C20" s="668" t="s">
        <v>219</v>
      </c>
      <c r="D20" s="668"/>
      <c r="E20" s="668"/>
      <c r="F20" s="668"/>
      <c r="G20" s="668"/>
      <c r="H20" s="668"/>
      <c r="I20" s="668"/>
      <c r="J20" s="668"/>
      <c r="K20" s="668"/>
      <c r="L20" s="668"/>
      <c r="M20" s="668"/>
      <c r="N20" s="668"/>
      <c r="O20" s="668"/>
      <c r="P20" s="668"/>
      <c r="Q20" s="668"/>
      <c r="R20" s="668"/>
      <c r="S20" s="668"/>
      <c r="T20" s="668"/>
      <c r="U20" s="668"/>
      <c r="V20" s="668"/>
      <c r="W20" s="668"/>
      <c r="X20" s="668"/>
      <c r="Y20" s="668"/>
      <c r="Z20" s="668"/>
      <c r="AA20" s="668"/>
      <c r="AB20" s="668"/>
      <c r="AC20" s="668"/>
      <c r="AD20" s="42"/>
      <c r="AE20" s="18"/>
    </row>
    <row r="21" spans="1:31">
      <c r="A21" s="17"/>
      <c r="B21" s="41"/>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42"/>
      <c r="AE21" s="18"/>
    </row>
    <row r="22" spans="1:31">
      <c r="A22" s="17"/>
      <c r="B22" s="41"/>
      <c r="C22" s="669"/>
      <c r="D22" s="670"/>
      <c r="E22" s="670"/>
      <c r="F22" s="670"/>
      <c r="G22" s="670"/>
      <c r="H22" s="670"/>
      <c r="I22" s="670"/>
      <c r="J22" s="670"/>
      <c r="K22" s="670"/>
      <c r="L22" s="670"/>
      <c r="M22" s="670"/>
      <c r="N22" s="670"/>
      <c r="O22" s="670"/>
      <c r="P22" s="670"/>
      <c r="Q22" s="670"/>
      <c r="R22" s="670"/>
      <c r="S22" s="670"/>
      <c r="T22" s="670"/>
      <c r="U22" s="670"/>
      <c r="V22" s="670"/>
      <c r="W22" s="670"/>
      <c r="X22" s="670"/>
      <c r="Y22" s="670"/>
      <c r="Z22" s="670"/>
      <c r="AA22" s="670"/>
      <c r="AB22" s="670"/>
      <c r="AC22" s="671"/>
      <c r="AD22" s="42"/>
      <c r="AE22" s="18"/>
    </row>
    <row r="23" spans="1:31">
      <c r="A23" s="17"/>
      <c r="B23" s="41"/>
      <c r="C23" s="672"/>
      <c r="D23" s="673"/>
      <c r="E23" s="673"/>
      <c r="F23" s="673"/>
      <c r="G23" s="673"/>
      <c r="H23" s="673"/>
      <c r="I23" s="673"/>
      <c r="J23" s="673"/>
      <c r="K23" s="673"/>
      <c r="L23" s="673"/>
      <c r="M23" s="673"/>
      <c r="N23" s="673"/>
      <c r="O23" s="673"/>
      <c r="P23" s="673"/>
      <c r="Q23" s="673"/>
      <c r="R23" s="673"/>
      <c r="S23" s="673"/>
      <c r="T23" s="673"/>
      <c r="U23" s="673"/>
      <c r="V23" s="673"/>
      <c r="W23" s="673"/>
      <c r="X23" s="673"/>
      <c r="Y23" s="673"/>
      <c r="Z23" s="673"/>
      <c r="AA23" s="673"/>
      <c r="AB23" s="673"/>
      <c r="AC23" s="674"/>
      <c r="AD23" s="42"/>
      <c r="AE23" s="18"/>
    </row>
    <row r="24" spans="1:31">
      <c r="A24" s="17"/>
      <c r="B24" s="41"/>
      <c r="C24" s="672"/>
      <c r="D24" s="673"/>
      <c r="E24" s="673"/>
      <c r="F24" s="673"/>
      <c r="G24" s="673"/>
      <c r="H24" s="673"/>
      <c r="I24" s="673"/>
      <c r="J24" s="673"/>
      <c r="K24" s="673"/>
      <c r="L24" s="673"/>
      <c r="M24" s="673"/>
      <c r="N24" s="673"/>
      <c r="O24" s="673"/>
      <c r="P24" s="673"/>
      <c r="Q24" s="673"/>
      <c r="R24" s="673"/>
      <c r="S24" s="673"/>
      <c r="T24" s="673"/>
      <c r="U24" s="673"/>
      <c r="V24" s="673"/>
      <c r="W24" s="673"/>
      <c r="X24" s="673"/>
      <c r="Y24" s="673"/>
      <c r="Z24" s="673"/>
      <c r="AA24" s="673"/>
      <c r="AB24" s="673"/>
      <c r="AC24" s="674"/>
      <c r="AD24" s="42"/>
      <c r="AE24" s="18"/>
    </row>
    <row r="25" spans="1:31">
      <c r="A25" s="17"/>
      <c r="B25" s="41"/>
      <c r="C25" s="675"/>
      <c r="D25" s="676"/>
      <c r="E25" s="676"/>
      <c r="F25" s="676"/>
      <c r="G25" s="676"/>
      <c r="H25" s="676"/>
      <c r="I25" s="676"/>
      <c r="J25" s="676"/>
      <c r="K25" s="676"/>
      <c r="L25" s="676"/>
      <c r="M25" s="676"/>
      <c r="N25" s="676"/>
      <c r="O25" s="676"/>
      <c r="P25" s="676"/>
      <c r="Q25" s="676"/>
      <c r="R25" s="676"/>
      <c r="S25" s="676"/>
      <c r="T25" s="676"/>
      <c r="U25" s="676"/>
      <c r="V25" s="676"/>
      <c r="W25" s="676"/>
      <c r="X25" s="676"/>
      <c r="Y25" s="676"/>
      <c r="Z25" s="676"/>
      <c r="AA25" s="676"/>
      <c r="AB25" s="676"/>
      <c r="AC25" s="677"/>
      <c r="AD25" s="42"/>
      <c r="AE25" s="18"/>
    </row>
    <row r="26" spans="1:31" ht="15.75" thickBot="1">
      <c r="A26" s="17"/>
      <c r="B26" s="93"/>
      <c r="C26" s="94"/>
      <c r="D26" s="94"/>
      <c r="E26" s="94"/>
      <c r="F26" s="94"/>
      <c r="G26" s="94"/>
      <c r="H26" s="95"/>
      <c r="I26" s="95"/>
      <c r="J26" s="95"/>
      <c r="K26" s="95"/>
      <c r="L26" s="95"/>
      <c r="M26" s="95"/>
      <c r="N26" s="95"/>
      <c r="O26" s="95"/>
      <c r="P26" s="95"/>
      <c r="Q26" s="95"/>
      <c r="R26" s="95"/>
      <c r="S26" s="95"/>
      <c r="T26" s="95"/>
      <c r="U26" s="95"/>
      <c r="V26" s="95"/>
      <c r="W26" s="95"/>
      <c r="X26" s="95"/>
      <c r="Y26" s="95"/>
      <c r="Z26" s="95"/>
      <c r="AA26" s="95"/>
      <c r="AB26" s="95"/>
      <c r="AC26" s="95"/>
      <c r="AD26" s="96"/>
      <c r="AE26" s="18"/>
    </row>
    <row r="27" spans="1:31" ht="15.75" thickBot="1">
      <c r="A27" s="17"/>
      <c r="B27" s="97"/>
      <c r="C27" s="87"/>
      <c r="D27" s="87"/>
      <c r="E27" s="87"/>
      <c r="F27" s="87"/>
      <c r="G27" s="87"/>
      <c r="H27" s="91"/>
      <c r="I27" s="91"/>
      <c r="J27" s="91"/>
      <c r="K27" s="91"/>
      <c r="L27" s="91"/>
      <c r="M27" s="91"/>
      <c r="N27" s="91"/>
      <c r="O27" s="91"/>
      <c r="P27" s="91"/>
      <c r="Q27" s="91"/>
      <c r="R27" s="91"/>
      <c r="S27" s="91"/>
      <c r="T27" s="91"/>
      <c r="U27" s="91"/>
      <c r="V27" s="91"/>
      <c r="W27" s="91"/>
      <c r="X27" s="91"/>
      <c r="Y27" s="91"/>
      <c r="Z27" s="91"/>
      <c r="AA27" s="91"/>
      <c r="AB27" s="91"/>
      <c r="AC27" s="91"/>
      <c r="AD27" s="98"/>
      <c r="AE27" s="18"/>
    </row>
    <row r="28" spans="1:31">
      <c r="A28" s="17"/>
      <c r="B28" s="82"/>
      <c r="C28" s="83"/>
      <c r="D28" s="83"/>
      <c r="E28" s="83"/>
      <c r="F28" s="83"/>
      <c r="G28" s="83"/>
      <c r="H28" s="84"/>
      <c r="I28" s="84"/>
      <c r="J28" s="84"/>
      <c r="K28" s="84"/>
      <c r="L28" s="84"/>
      <c r="M28" s="84"/>
      <c r="N28" s="84"/>
      <c r="O28" s="84"/>
      <c r="P28" s="84"/>
      <c r="Q28" s="84"/>
      <c r="R28" s="84"/>
      <c r="S28" s="84"/>
      <c r="T28" s="84"/>
      <c r="U28" s="84"/>
      <c r="V28" s="84"/>
      <c r="W28" s="84"/>
      <c r="X28" s="84"/>
      <c r="Y28" s="84"/>
      <c r="Z28" s="84"/>
      <c r="AA28" s="84"/>
      <c r="AB28" s="84"/>
      <c r="AC28" s="84"/>
      <c r="AD28" s="85"/>
      <c r="AE28" s="18"/>
    </row>
    <row r="29" spans="1:31" ht="15.75">
      <c r="A29" s="86">
        <v>2</v>
      </c>
      <c r="B29" s="41"/>
      <c r="C29" s="87" t="s">
        <v>26</v>
      </c>
      <c r="D29" s="87"/>
      <c r="E29" s="87"/>
      <c r="F29" s="87"/>
      <c r="G29" s="87"/>
      <c r="H29" s="667"/>
      <c r="I29" s="667"/>
      <c r="J29" s="667"/>
      <c r="K29" s="667"/>
      <c r="L29" s="667"/>
      <c r="M29" s="667"/>
      <c r="N29" s="667"/>
      <c r="O29" s="667"/>
      <c r="P29" s="667"/>
      <c r="Q29" s="667"/>
      <c r="R29" s="667"/>
      <c r="S29" s="667"/>
      <c r="T29" s="667"/>
      <c r="U29" s="667"/>
      <c r="V29" s="667"/>
      <c r="W29" s="667"/>
      <c r="X29" s="667"/>
      <c r="Y29" s="667"/>
      <c r="Z29" s="667"/>
      <c r="AA29" s="667"/>
      <c r="AB29" s="667"/>
      <c r="AC29" s="667"/>
      <c r="AD29" s="42"/>
      <c r="AE29" s="18"/>
    </row>
    <row r="30" spans="1:31">
      <c r="A30" s="17"/>
      <c r="B30" s="88"/>
      <c r="C30" s="87" t="s">
        <v>33</v>
      </c>
      <c r="D30" s="87"/>
      <c r="E30" s="87"/>
      <c r="F30" s="87"/>
      <c r="G30" s="87"/>
      <c r="H30" s="87"/>
      <c r="I30" s="89"/>
      <c r="J30" s="89"/>
      <c r="K30" s="89"/>
      <c r="L30" s="665"/>
      <c r="M30" s="665"/>
      <c r="N30" s="665"/>
      <c r="O30" s="665"/>
      <c r="P30" s="665"/>
      <c r="Q30" s="665"/>
      <c r="R30" s="665"/>
      <c r="S30" s="665"/>
      <c r="T30" s="665"/>
      <c r="U30" s="665"/>
      <c r="V30" s="665"/>
      <c r="W30" s="665"/>
      <c r="X30" s="665"/>
      <c r="Y30" s="665"/>
      <c r="Z30" s="665"/>
      <c r="AA30" s="665"/>
      <c r="AB30" s="665"/>
      <c r="AC30" s="665"/>
      <c r="AD30" s="90"/>
      <c r="AE30" s="18"/>
    </row>
    <row r="31" spans="1:31">
      <c r="A31" s="17"/>
      <c r="B31" s="88"/>
      <c r="C31" s="87" t="s">
        <v>27</v>
      </c>
      <c r="D31" s="87"/>
      <c r="E31" s="667"/>
      <c r="F31" s="667"/>
      <c r="G31" s="667"/>
      <c r="H31" s="667"/>
      <c r="I31" s="667"/>
      <c r="J31" s="667"/>
      <c r="K31" s="667"/>
      <c r="L31" s="667"/>
      <c r="M31" s="667"/>
      <c r="N31" s="667"/>
      <c r="O31" s="667"/>
      <c r="P31" s="667"/>
      <c r="Q31" s="667"/>
      <c r="R31" s="667"/>
      <c r="S31" s="667"/>
      <c r="T31" s="667"/>
      <c r="U31" s="667"/>
      <c r="V31" s="667"/>
      <c r="W31" s="667"/>
      <c r="X31" s="667"/>
      <c r="Y31" s="667"/>
      <c r="Z31" s="667"/>
      <c r="AA31" s="667"/>
      <c r="AB31" s="667"/>
      <c r="AC31" s="667"/>
      <c r="AD31" s="90"/>
      <c r="AE31" s="18"/>
    </row>
    <row r="32" spans="1:31">
      <c r="A32" s="17"/>
      <c r="B32" s="41"/>
      <c r="C32" s="87" t="s">
        <v>21</v>
      </c>
      <c r="D32" s="87"/>
      <c r="E32" s="87"/>
      <c r="F32" s="87"/>
      <c r="G32" s="87"/>
      <c r="H32" s="665"/>
      <c r="I32" s="665"/>
      <c r="J32" s="665"/>
      <c r="K32" s="665"/>
      <c r="L32" s="665"/>
      <c r="M32" s="665"/>
      <c r="N32" s="665"/>
      <c r="O32" s="665"/>
      <c r="P32" s="665"/>
      <c r="Q32" s="665"/>
      <c r="R32" s="665"/>
      <c r="S32" s="665"/>
      <c r="T32" s="665"/>
      <c r="U32" s="665"/>
      <c r="V32" s="665"/>
      <c r="W32" s="665"/>
      <c r="X32" s="665"/>
      <c r="Y32" s="665"/>
      <c r="Z32" s="665"/>
      <c r="AA32" s="665"/>
      <c r="AB32" s="665"/>
      <c r="AC32" s="665"/>
      <c r="AD32" s="42"/>
      <c r="AE32" s="18"/>
    </row>
    <row r="33" spans="1:31">
      <c r="A33" s="17"/>
      <c r="B33" s="41"/>
      <c r="C33" s="87"/>
      <c r="D33" s="87"/>
      <c r="E33" s="87"/>
      <c r="F33" s="87"/>
      <c r="G33" s="87"/>
      <c r="H33" s="91"/>
      <c r="I33" s="91"/>
      <c r="J33" s="91"/>
      <c r="K33" s="91"/>
      <c r="L33" s="91"/>
      <c r="M33" s="91"/>
      <c r="N33" s="91"/>
      <c r="O33" s="91"/>
      <c r="P33" s="91"/>
      <c r="Q33" s="91"/>
      <c r="R33" s="91"/>
      <c r="S33" s="91"/>
      <c r="T33" s="91"/>
      <c r="U33" s="91"/>
      <c r="V33" s="91"/>
      <c r="W33" s="91"/>
      <c r="X33" s="91"/>
      <c r="Y33" s="91"/>
      <c r="Z33" s="91"/>
      <c r="AA33" s="91"/>
      <c r="AB33" s="91"/>
      <c r="AC33" s="91"/>
      <c r="AD33" s="42"/>
      <c r="AE33" s="18"/>
    </row>
    <row r="34" spans="1:31">
      <c r="A34" s="17"/>
      <c r="B34" s="41"/>
      <c r="C34" s="668" t="s">
        <v>219</v>
      </c>
      <c r="D34" s="668"/>
      <c r="E34" s="668"/>
      <c r="F34" s="668"/>
      <c r="G34" s="668"/>
      <c r="H34" s="668"/>
      <c r="I34" s="668"/>
      <c r="J34" s="668"/>
      <c r="K34" s="668"/>
      <c r="L34" s="668"/>
      <c r="M34" s="668"/>
      <c r="N34" s="668"/>
      <c r="O34" s="668"/>
      <c r="P34" s="668"/>
      <c r="Q34" s="668"/>
      <c r="R34" s="668"/>
      <c r="S34" s="668"/>
      <c r="T34" s="668"/>
      <c r="U34" s="668"/>
      <c r="V34" s="668"/>
      <c r="W34" s="668"/>
      <c r="X34" s="668"/>
      <c r="Y34" s="668"/>
      <c r="Z34" s="668"/>
      <c r="AA34" s="668"/>
      <c r="AB34" s="668"/>
      <c r="AC34" s="668"/>
      <c r="AD34" s="42"/>
      <c r="AE34" s="18"/>
    </row>
    <row r="35" spans="1:31">
      <c r="A35" s="17"/>
      <c r="B35" s="41"/>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42"/>
      <c r="AE35" s="18"/>
    </row>
    <row r="36" spans="1:31">
      <c r="A36" s="17"/>
      <c r="B36" s="41"/>
      <c r="C36" s="669"/>
      <c r="D36" s="670"/>
      <c r="E36" s="670"/>
      <c r="F36" s="670"/>
      <c r="G36" s="670"/>
      <c r="H36" s="670"/>
      <c r="I36" s="670"/>
      <c r="J36" s="670"/>
      <c r="K36" s="670"/>
      <c r="L36" s="670"/>
      <c r="M36" s="670"/>
      <c r="N36" s="670"/>
      <c r="O36" s="670"/>
      <c r="P36" s="670"/>
      <c r="Q36" s="670"/>
      <c r="R36" s="670"/>
      <c r="S36" s="670"/>
      <c r="T36" s="670"/>
      <c r="U36" s="670"/>
      <c r="V36" s="670"/>
      <c r="W36" s="670"/>
      <c r="X36" s="670"/>
      <c r="Y36" s="670"/>
      <c r="Z36" s="670"/>
      <c r="AA36" s="670"/>
      <c r="AB36" s="670"/>
      <c r="AC36" s="671"/>
      <c r="AD36" s="42"/>
      <c r="AE36" s="18"/>
    </row>
    <row r="37" spans="1:31">
      <c r="A37" s="17"/>
      <c r="B37" s="41"/>
      <c r="C37" s="672"/>
      <c r="D37" s="673"/>
      <c r="E37" s="673"/>
      <c r="F37" s="673"/>
      <c r="G37" s="673"/>
      <c r="H37" s="673"/>
      <c r="I37" s="673"/>
      <c r="J37" s="673"/>
      <c r="K37" s="673"/>
      <c r="L37" s="673"/>
      <c r="M37" s="673"/>
      <c r="N37" s="673"/>
      <c r="O37" s="673"/>
      <c r="P37" s="673"/>
      <c r="Q37" s="673"/>
      <c r="R37" s="673"/>
      <c r="S37" s="673"/>
      <c r="T37" s="673"/>
      <c r="U37" s="673"/>
      <c r="V37" s="673"/>
      <c r="W37" s="673"/>
      <c r="X37" s="673"/>
      <c r="Y37" s="673"/>
      <c r="Z37" s="673"/>
      <c r="AA37" s="673"/>
      <c r="AB37" s="673"/>
      <c r="AC37" s="674"/>
      <c r="AD37" s="42"/>
      <c r="AE37" s="18"/>
    </row>
    <row r="38" spans="1:31">
      <c r="A38" s="17"/>
      <c r="B38" s="41"/>
      <c r="C38" s="672"/>
      <c r="D38" s="673"/>
      <c r="E38" s="673"/>
      <c r="F38" s="673"/>
      <c r="G38" s="673"/>
      <c r="H38" s="673"/>
      <c r="I38" s="673"/>
      <c r="J38" s="673"/>
      <c r="K38" s="673"/>
      <c r="L38" s="673"/>
      <c r="M38" s="673"/>
      <c r="N38" s="673"/>
      <c r="O38" s="673"/>
      <c r="P38" s="673"/>
      <c r="Q38" s="673"/>
      <c r="R38" s="673"/>
      <c r="S38" s="673"/>
      <c r="T38" s="673"/>
      <c r="U38" s="673"/>
      <c r="V38" s="673"/>
      <c r="W38" s="673"/>
      <c r="X38" s="673"/>
      <c r="Y38" s="673"/>
      <c r="Z38" s="673"/>
      <c r="AA38" s="673"/>
      <c r="AB38" s="673"/>
      <c r="AC38" s="674"/>
      <c r="AD38" s="42"/>
      <c r="AE38" s="18"/>
    </row>
    <row r="39" spans="1:31">
      <c r="A39" s="17"/>
      <c r="B39" s="41"/>
      <c r="C39" s="675"/>
      <c r="D39" s="676"/>
      <c r="E39" s="676"/>
      <c r="F39" s="676"/>
      <c r="G39" s="676"/>
      <c r="H39" s="676"/>
      <c r="I39" s="676"/>
      <c r="J39" s="676"/>
      <c r="K39" s="676"/>
      <c r="L39" s="676"/>
      <c r="M39" s="676"/>
      <c r="N39" s="676"/>
      <c r="O39" s="676"/>
      <c r="P39" s="676"/>
      <c r="Q39" s="676"/>
      <c r="R39" s="676"/>
      <c r="S39" s="676"/>
      <c r="T39" s="676"/>
      <c r="U39" s="676"/>
      <c r="V39" s="676"/>
      <c r="W39" s="676"/>
      <c r="X39" s="676"/>
      <c r="Y39" s="676"/>
      <c r="Z39" s="676"/>
      <c r="AA39" s="676"/>
      <c r="AB39" s="676"/>
      <c r="AC39" s="677"/>
      <c r="AD39" s="42"/>
      <c r="AE39" s="18"/>
    </row>
    <row r="40" spans="1:31" ht="15.75" thickBot="1">
      <c r="A40" s="17"/>
      <c r="B40" s="93"/>
      <c r="C40" s="94"/>
      <c r="D40" s="94"/>
      <c r="E40" s="94"/>
      <c r="F40" s="94"/>
      <c r="G40" s="94"/>
      <c r="H40" s="95"/>
      <c r="I40" s="95"/>
      <c r="J40" s="95"/>
      <c r="K40" s="95"/>
      <c r="L40" s="95"/>
      <c r="M40" s="95"/>
      <c r="N40" s="95"/>
      <c r="O40" s="95"/>
      <c r="P40" s="95"/>
      <c r="Q40" s="95"/>
      <c r="R40" s="95"/>
      <c r="S40" s="95"/>
      <c r="T40" s="95"/>
      <c r="U40" s="95"/>
      <c r="V40" s="95"/>
      <c r="W40" s="95"/>
      <c r="X40" s="95"/>
      <c r="Y40" s="95"/>
      <c r="Z40" s="95"/>
      <c r="AA40" s="95"/>
      <c r="AB40" s="95"/>
      <c r="AC40" s="95"/>
      <c r="AD40" s="96"/>
      <c r="AE40" s="18"/>
    </row>
    <row r="41" spans="1:31" ht="15.75" thickBot="1">
      <c r="A41" s="17"/>
      <c r="B41" s="97"/>
      <c r="C41" s="87"/>
      <c r="D41" s="87"/>
      <c r="E41" s="87"/>
      <c r="F41" s="87"/>
      <c r="G41" s="87"/>
      <c r="H41" s="91"/>
      <c r="I41" s="91"/>
      <c r="J41" s="91"/>
      <c r="K41" s="91"/>
      <c r="L41" s="91"/>
      <c r="M41" s="91"/>
      <c r="N41" s="91"/>
      <c r="O41" s="91"/>
      <c r="P41" s="91"/>
      <c r="Q41" s="91"/>
      <c r="R41" s="91"/>
      <c r="S41" s="91"/>
      <c r="T41" s="91"/>
      <c r="U41" s="91"/>
      <c r="V41" s="91"/>
      <c r="W41" s="91"/>
      <c r="X41" s="91"/>
      <c r="Y41" s="91"/>
      <c r="Z41" s="91"/>
      <c r="AA41" s="91"/>
      <c r="AB41" s="91"/>
      <c r="AC41" s="91"/>
      <c r="AD41" s="98"/>
      <c r="AE41" s="18"/>
    </row>
    <row r="42" spans="1:31">
      <c r="A42" s="17"/>
      <c r="B42" s="82"/>
      <c r="C42" s="83"/>
      <c r="D42" s="83"/>
      <c r="E42" s="83"/>
      <c r="F42" s="83"/>
      <c r="G42" s="83"/>
      <c r="H42" s="84"/>
      <c r="I42" s="84"/>
      <c r="J42" s="84"/>
      <c r="K42" s="84"/>
      <c r="L42" s="84"/>
      <c r="M42" s="84"/>
      <c r="N42" s="84"/>
      <c r="O42" s="84"/>
      <c r="P42" s="84"/>
      <c r="Q42" s="84"/>
      <c r="R42" s="84"/>
      <c r="S42" s="84"/>
      <c r="T42" s="84"/>
      <c r="U42" s="84"/>
      <c r="V42" s="84"/>
      <c r="W42" s="84"/>
      <c r="X42" s="84"/>
      <c r="Y42" s="84"/>
      <c r="Z42" s="84"/>
      <c r="AA42" s="84"/>
      <c r="AB42" s="84"/>
      <c r="AC42" s="84"/>
      <c r="AD42" s="85"/>
      <c r="AE42" s="18"/>
    </row>
    <row r="43" spans="1:31" ht="15.75">
      <c r="A43" s="86">
        <v>3</v>
      </c>
      <c r="B43" s="41"/>
      <c r="C43" s="87" t="s">
        <v>26</v>
      </c>
      <c r="D43" s="87"/>
      <c r="E43" s="87"/>
      <c r="F43" s="87"/>
      <c r="G43" s="87"/>
      <c r="H43" s="667"/>
      <c r="I43" s="667"/>
      <c r="J43" s="667"/>
      <c r="K43" s="667"/>
      <c r="L43" s="667"/>
      <c r="M43" s="667"/>
      <c r="N43" s="667"/>
      <c r="O43" s="667"/>
      <c r="P43" s="667"/>
      <c r="Q43" s="667"/>
      <c r="R43" s="667"/>
      <c r="S43" s="667"/>
      <c r="T43" s="667"/>
      <c r="U43" s="667"/>
      <c r="V43" s="667"/>
      <c r="W43" s="667"/>
      <c r="X43" s="667"/>
      <c r="Y43" s="667"/>
      <c r="Z43" s="667"/>
      <c r="AA43" s="667"/>
      <c r="AB43" s="667"/>
      <c r="AC43" s="667"/>
      <c r="AD43" s="42"/>
      <c r="AE43" s="18"/>
    </row>
    <row r="44" spans="1:31">
      <c r="A44" s="17"/>
      <c r="B44" s="88"/>
      <c r="C44" s="87" t="s">
        <v>33</v>
      </c>
      <c r="D44" s="87"/>
      <c r="E44" s="87"/>
      <c r="F44" s="87"/>
      <c r="G44" s="87"/>
      <c r="H44" s="87"/>
      <c r="I44" s="89"/>
      <c r="J44" s="89"/>
      <c r="K44" s="89"/>
      <c r="L44" s="665"/>
      <c r="M44" s="665"/>
      <c r="N44" s="665"/>
      <c r="O44" s="665"/>
      <c r="P44" s="665"/>
      <c r="Q44" s="665"/>
      <c r="R44" s="665"/>
      <c r="S44" s="665"/>
      <c r="T44" s="665"/>
      <c r="U44" s="665"/>
      <c r="V44" s="665"/>
      <c r="W44" s="665"/>
      <c r="X44" s="665"/>
      <c r="Y44" s="665"/>
      <c r="Z44" s="665"/>
      <c r="AA44" s="665"/>
      <c r="AB44" s="665"/>
      <c r="AC44" s="665"/>
      <c r="AD44" s="90"/>
      <c r="AE44" s="18"/>
    </row>
    <row r="45" spans="1:31">
      <c r="A45" s="17"/>
      <c r="B45" s="88"/>
      <c r="C45" s="87" t="s">
        <v>27</v>
      </c>
      <c r="D45" s="87"/>
      <c r="E45" s="667"/>
      <c r="F45" s="667"/>
      <c r="G45" s="667"/>
      <c r="H45" s="667"/>
      <c r="I45" s="667"/>
      <c r="J45" s="667"/>
      <c r="K45" s="667"/>
      <c r="L45" s="667"/>
      <c r="M45" s="667"/>
      <c r="N45" s="667"/>
      <c r="O45" s="667"/>
      <c r="P45" s="667"/>
      <c r="Q45" s="667"/>
      <c r="R45" s="667"/>
      <c r="S45" s="667"/>
      <c r="T45" s="667"/>
      <c r="U45" s="667"/>
      <c r="V45" s="667"/>
      <c r="W45" s="667"/>
      <c r="X45" s="667"/>
      <c r="Y45" s="667"/>
      <c r="Z45" s="667"/>
      <c r="AA45" s="667"/>
      <c r="AB45" s="667"/>
      <c r="AC45" s="667"/>
      <c r="AD45" s="90"/>
      <c r="AE45" s="18"/>
    </row>
    <row r="46" spans="1:31">
      <c r="A46" s="17"/>
      <c r="B46" s="41"/>
      <c r="C46" s="87" t="s">
        <v>21</v>
      </c>
      <c r="D46" s="87"/>
      <c r="E46" s="87"/>
      <c r="F46" s="87"/>
      <c r="G46" s="87"/>
      <c r="H46" s="665"/>
      <c r="I46" s="665"/>
      <c r="J46" s="665"/>
      <c r="K46" s="665"/>
      <c r="L46" s="665"/>
      <c r="M46" s="665"/>
      <c r="N46" s="665"/>
      <c r="O46" s="665"/>
      <c r="P46" s="665"/>
      <c r="Q46" s="665"/>
      <c r="R46" s="665"/>
      <c r="S46" s="665"/>
      <c r="T46" s="665"/>
      <c r="U46" s="665"/>
      <c r="V46" s="665"/>
      <c r="W46" s="665"/>
      <c r="X46" s="665"/>
      <c r="Y46" s="665"/>
      <c r="Z46" s="665"/>
      <c r="AA46" s="665"/>
      <c r="AB46" s="665"/>
      <c r="AC46" s="665"/>
      <c r="AD46" s="42"/>
      <c r="AE46" s="18"/>
    </row>
    <row r="47" spans="1:31">
      <c r="A47" s="17"/>
      <c r="B47" s="41"/>
      <c r="C47" s="87"/>
      <c r="D47" s="87"/>
      <c r="E47" s="87"/>
      <c r="F47" s="87"/>
      <c r="G47" s="87"/>
      <c r="H47" s="91"/>
      <c r="I47" s="91"/>
      <c r="J47" s="91"/>
      <c r="K47" s="91"/>
      <c r="L47" s="91"/>
      <c r="M47" s="91"/>
      <c r="N47" s="91"/>
      <c r="O47" s="91"/>
      <c r="P47" s="91"/>
      <c r="Q47" s="91"/>
      <c r="R47" s="91"/>
      <c r="S47" s="91"/>
      <c r="T47" s="91"/>
      <c r="U47" s="91"/>
      <c r="V47" s="91"/>
      <c r="W47" s="91"/>
      <c r="X47" s="91"/>
      <c r="Y47" s="91"/>
      <c r="Z47" s="91"/>
      <c r="AA47" s="91"/>
      <c r="AB47" s="91"/>
      <c r="AC47" s="91"/>
      <c r="AD47" s="42"/>
      <c r="AE47" s="18"/>
    </row>
    <row r="48" spans="1:31">
      <c r="A48" s="17"/>
      <c r="B48" s="41"/>
      <c r="C48" s="668" t="s">
        <v>219</v>
      </c>
      <c r="D48" s="668"/>
      <c r="E48" s="668"/>
      <c r="F48" s="668"/>
      <c r="G48" s="668"/>
      <c r="H48" s="668"/>
      <c r="I48" s="668"/>
      <c r="J48" s="668"/>
      <c r="K48" s="668"/>
      <c r="L48" s="668"/>
      <c r="M48" s="668"/>
      <c r="N48" s="668"/>
      <c r="O48" s="668"/>
      <c r="P48" s="668"/>
      <c r="Q48" s="668"/>
      <c r="R48" s="668"/>
      <c r="S48" s="668"/>
      <c r="T48" s="668"/>
      <c r="U48" s="668"/>
      <c r="V48" s="668"/>
      <c r="W48" s="668"/>
      <c r="X48" s="668"/>
      <c r="Y48" s="668"/>
      <c r="Z48" s="668"/>
      <c r="AA48" s="668"/>
      <c r="AB48" s="668"/>
      <c r="AC48" s="668"/>
      <c r="AD48" s="42"/>
      <c r="AE48" s="18"/>
    </row>
    <row r="49" spans="1:31">
      <c r="A49" s="17"/>
      <c r="B49" s="41"/>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42"/>
      <c r="AE49" s="18"/>
    </row>
    <row r="50" spans="1:31">
      <c r="A50" s="17"/>
      <c r="B50" s="41"/>
      <c r="C50" s="669"/>
      <c r="D50" s="670"/>
      <c r="E50" s="670"/>
      <c r="F50" s="670"/>
      <c r="G50" s="670"/>
      <c r="H50" s="670"/>
      <c r="I50" s="670"/>
      <c r="J50" s="670"/>
      <c r="K50" s="670"/>
      <c r="L50" s="670"/>
      <c r="M50" s="670"/>
      <c r="N50" s="670"/>
      <c r="O50" s="670"/>
      <c r="P50" s="670"/>
      <c r="Q50" s="670"/>
      <c r="R50" s="670"/>
      <c r="S50" s="670"/>
      <c r="T50" s="670"/>
      <c r="U50" s="670"/>
      <c r="V50" s="670"/>
      <c r="W50" s="670"/>
      <c r="X50" s="670"/>
      <c r="Y50" s="670"/>
      <c r="Z50" s="670"/>
      <c r="AA50" s="670"/>
      <c r="AB50" s="670"/>
      <c r="AC50" s="671"/>
      <c r="AD50" s="42"/>
      <c r="AE50" s="18"/>
    </row>
    <row r="51" spans="1:31">
      <c r="A51" s="17"/>
      <c r="B51" s="41"/>
      <c r="C51" s="672"/>
      <c r="D51" s="673"/>
      <c r="E51" s="673"/>
      <c r="F51" s="673"/>
      <c r="G51" s="673"/>
      <c r="H51" s="673"/>
      <c r="I51" s="673"/>
      <c r="J51" s="673"/>
      <c r="K51" s="673"/>
      <c r="L51" s="673"/>
      <c r="M51" s="673"/>
      <c r="N51" s="673"/>
      <c r="O51" s="673"/>
      <c r="P51" s="673"/>
      <c r="Q51" s="673"/>
      <c r="R51" s="673"/>
      <c r="S51" s="673"/>
      <c r="T51" s="673"/>
      <c r="U51" s="673"/>
      <c r="V51" s="673"/>
      <c r="W51" s="673"/>
      <c r="X51" s="673"/>
      <c r="Y51" s="673"/>
      <c r="Z51" s="673"/>
      <c r="AA51" s="673"/>
      <c r="AB51" s="673"/>
      <c r="AC51" s="674"/>
      <c r="AD51" s="42"/>
      <c r="AE51" s="18"/>
    </row>
    <row r="52" spans="1:31">
      <c r="A52" s="17"/>
      <c r="B52" s="41"/>
      <c r="C52" s="672"/>
      <c r="D52" s="673"/>
      <c r="E52" s="673"/>
      <c r="F52" s="673"/>
      <c r="G52" s="673"/>
      <c r="H52" s="673"/>
      <c r="I52" s="673"/>
      <c r="J52" s="673"/>
      <c r="K52" s="673"/>
      <c r="L52" s="673"/>
      <c r="M52" s="673"/>
      <c r="N52" s="673"/>
      <c r="O52" s="673"/>
      <c r="P52" s="673"/>
      <c r="Q52" s="673"/>
      <c r="R52" s="673"/>
      <c r="S52" s="673"/>
      <c r="T52" s="673"/>
      <c r="U52" s="673"/>
      <c r="V52" s="673"/>
      <c r="W52" s="673"/>
      <c r="X52" s="673"/>
      <c r="Y52" s="673"/>
      <c r="Z52" s="673"/>
      <c r="AA52" s="673"/>
      <c r="AB52" s="673"/>
      <c r="AC52" s="674"/>
      <c r="AD52" s="42"/>
      <c r="AE52" s="18"/>
    </row>
    <row r="53" spans="1:31">
      <c r="A53" s="17"/>
      <c r="B53" s="41"/>
      <c r="C53" s="675"/>
      <c r="D53" s="676"/>
      <c r="E53" s="676"/>
      <c r="F53" s="676"/>
      <c r="G53" s="676"/>
      <c r="H53" s="676"/>
      <c r="I53" s="676"/>
      <c r="J53" s="676"/>
      <c r="K53" s="676"/>
      <c r="L53" s="676"/>
      <c r="M53" s="676"/>
      <c r="N53" s="676"/>
      <c r="O53" s="676"/>
      <c r="P53" s="676"/>
      <c r="Q53" s="676"/>
      <c r="R53" s="676"/>
      <c r="S53" s="676"/>
      <c r="T53" s="676"/>
      <c r="U53" s="676"/>
      <c r="V53" s="676"/>
      <c r="W53" s="676"/>
      <c r="X53" s="676"/>
      <c r="Y53" s="676"/>
      <c r="Z53" s="676"/>
      <c r="AA53" s="676"/>
      <c r="AB53" s="676"/>
      <c r="AC53" s="677"/>
      <c r="AD53" s="42"/>
      <c r="AE53" s="18"/>
    </row>
    <row r="54" spans="1:31" ht="15.75" thickBot="1">
      <c r="A54" s="17"/>
      <c r="B54" s="93"/>
      <c r="C54" s="94"/>
      <c r="D54" s="94"/>
      <c r="E54" s="94"/>
      <c r="F54" s="94"/>
      <c r="G54" s="94"/>
      <c r="H54" s="95"/>
      <c r="I54" s="95"/>
      <c r="J54" s="95"/>
      <c r="K54" s="95"/>
      <c r="L54" s="95"/>
      <c r="M54" s="95"/>
      <c r="N54" s="95"/>
      <c r="O54" s="95"/>
      <c r="P54" s="95"/>
      <c r="Q54" s="95"/>
      <c r="R54" s="95"/>
      <c r="S54" s="95"/>
      <c r="T54" s="95"/>
      <c r="U54" s="95"/>
      <c r="V54" s="95"/>
      <c r="W54" s="95"/>
      <c r="X54" s="95"/>
      <c r="Y54" s="95"/>
      <c r="Z54" s="95"/>
      <c r="AA54" s="95"/>
      <c r="AB54" s="95"/>
      <c r="AC54" s="95"/>
      <c r="AD54" s="96"/>
      <c r="AE54" s="18"/>
    </row>
    <row r="55" spans="1:31" ht="15.75" thickBot="1">
      <c r="A55" s="17"/>
      <c r="B55" s="97"/>
      <c r="C55" s="87"/>
      <c r="D55" s="87"/>
      <c r="E55" s="87"/>
      <c r="F55" s="87"/>
      <c r="G55" s="87"/>
      <c r="H55" s="91"/>
      <c r="I55" s="91"/>
      <c r="J55" s="91"/>
      <c r="K55" s="91"/>
      <c r="L55" s="91"/>
      <c r="M55" s="91"/>
      <c r="N55" s="91"/>
      <c r="O55" s="91"/>
      <c r="P55" s="91"/>
      <c r="Q55" s="91"/>
      <c r="R55" s="91"/>
      <c r="S55" s="91"/>
      <c r="T55" s="91"/>
      <c r="U55" s="91"/>
      <c r="V55" s="91"/>
      <c r="W55" s="91"/>
      <c r="X55" s="91"/>
      <c r="Y55" s="91"/>
      <c r="Z55" s="91"/>
      <c r="AA55" s="91"/>
      <c r="AB55" s="91"/>
      <c r="AC55" s="91"/>
      <c r="AD55" s="98"/>
      <c r="AE55" s="18"/>
    </row>
    <row r="56" spans="1:31">
      <c r="A56" s="17"/>
      <c r="B56" s="82"/>
      <c r="C56" s="83"/>
      <c r="D56" s="83"/>
      <c r="E56" s="83"/>
      <c r="F56" s="83"/>
      <c r="G56" s="83"/>
      <c r="H56" s="84"/>
      <c r="I56" s="84"/>
      <c r="J56" s="84"/>
      <c r="K56" s="84"/>
      <c r="L56" s="84"/>
      <c r="M56" s="84"/>
      <c r="N56" s="84"/>
      <c r="O56" s="84"/>
      <c r="P56" s="84"/>
      <c r="Q56" s="84"/>
      <c r="R56" s="84"/>
      <c r="S56" s="84"/>
      <c r="T56" s="84"/>
      <c r="U56" s="84"/>
      <c r="V56" s="84"/>
      <c r="W56" s="84"/>
      <c r="X56" s="84"/>
      <c r="Y56" s="84"/>
      <c r="Z56" s="84"/>
      <c r="AA56" s="84"/>
      <c r="AB56" s="84"/>
      <c r="AC56" s="84"/>
      <c r="AD56" s="85"/>
      <c r="AE56" s="18"/>
    </row>
    <row r="57" spans="1:31" ht="15.75">
      <c r="A57" s="86">
        <v>4</v>
      </c>
      <c r="B57" s="41"/>
      <c r="C57" s="87" t="s">
        <v>26</v>
      </c>
      <c r="D57" s="87"/>
      <c r="E57" s="87"/>
      <c r="F57" s="87"/>
      <c r="G57" s="87"/>
      <c r="H57" s="667"/>
      <c r="I57" s="667"/>
      <c r="J57" s="667"/>
      <c r="K57" s="667"/>
      <c r="L57" s="667"/>
      <c r="M57" s="667"/>
      <c r="N57" s="667"/>
      <c r="O57" s="667"/>
      <c r="P57" s="667"/>
      <c r="Q57" s="667"/>
      <c r="R57" s="667"/>
      <c r="S57" s="667"/>
      <c r="T57" s="667"/>
      <c r="U57" s="667"/>
      <c r="V57" s="667"/>
      <c r="W57" s="667"/>
      <c r="X57" s="667"/>
      <c r="Y57" s="667"/>
      <c r="Z57" s="667"/>
      <c r="AA57" s="667"/>
      <c r="AB57" s="667"/>
      <c r="AC57" s="667"/>
      <c r="AD57" s="42"/>
      <c r="AE57" s="18"/>
    </row>
    <row r="58" spans="1:31">
      <c r="A58" s="17"/>
      <c r="B58" s="88"/>
      <c r="C58" s="87" t="s">
        <v>33</v>
      </c>
      <c r="D58" s="87"/>
      <c r="E58" s="87"/>
      <c r="F58" s="87"/>
      <c r="G58" s="87"/>
      <c r="H58" s="87"/>
      <c r="I58" s="89"/>
      <c r="J58" s="89"/>
      <c r="K58" s="89"/>
      <c r="L58" s="665"/>
      <c r="M58" s="665"/>
      <c r="N58" s="665"/>
      <c r="O58" s="665"/>
      <c r="P58" s="665"/>
      <c r="Q58" s="665"/>
      <c r="R58" s="665"/>
      <c r="S58" s="665"/>
      <c r="T58" s="665"/>
      <c r="U58" s="665"/>
      <c r="V58" s="665"/>
      <c r="W58" s="665"/>
      <c r="X58" s="665"/>
      <c r="Y58" s="665"/>
      <c r="Z58" s="665"/>
      <c r="AA58" s="665"/>
      <c r="AB58" s="665"/>
      <c r="AC58" s="665"/>
      <c r="AD58" s="90"/>
      <c r="AE58" s="18"/>
    </row>
    <row r="59" spans="1:31">
      <c r="A59" s="17"/>
      <c r="B59" s="88"/>
      <c r="C59" s="87" t="s">
        <v>27</v>
      </c>
      <c r="D59" s="87"/>
      <c r="E59" s="667"/>
      <c r="F59" s="667"/>
      <c r="G59" s="667"/>
      <c r="H59" s="667"/>
      <c r="I59" s="667"/>
      <c r="J59" s="667"/>
      <c r="K59" s="667"/>
      <c r="L59" s="667"/>
      <c r="M59" s="667"/>
      <c r="N59" s="667"/>
      <c r="O59" s="667"/>
      <c r="P59" s="667"/>
      <c r="Q59" s="667"/>
      <c r="R59" s="667"/>
      <c r="S59" s="667"/>
      <c r="T59" s="667"/>
      <c r="U59" s="667"/>
      <c r="V59" s="667"/>
      <c r="W59" s="667"/>
      <c r="X59" s="667"/>
      <c r="Y59" s="667"/>
      <c r="Z59" s="667"/>
      <c r="AA59" s="667"/>
      <c r="AB59" s="667"/>
      <c r="AC59" s="667"/>
      <c r="AD59" s="90"/>
      <c r="AE59" s="18"/>
    </row>
    <row r="60" spans="1:31">
      <c r="A60" s="17"/>
      <c r="B60" s="41"/>
      <c r="C60" s="87" t="s">
        <v>21</v>
      </c>
      <c r="D60" s="87"/>
      <c r="E60" s="87"/>
      <c r="F60" s="87"/>
      <c r="G60" s="87"/>
      <c r="H60" s="665"/>
      <c r="I60" s="665"/>
      <c r="J60" s="665"/>
      <c r="K60" s="665"/>
      <c r="L60" s="665"/>
      <c r="M60" s="665"/>
      <c r="N60" s="665"/>
      <c r="O60" s="665"/>
      <c r="P60" s="665"/>
      <c r="Q60" s="665"/>
      <c r="R60" s="665"/>
      <c r="S60" s="665"/>
      <c r="T60" s="665"/>
      <c r="U60" s="665"/>
      <c r="V60" s="665"/>
      <c r="W60" s="665"/>
      <c r="X60" s="665"/>
      <c r="Y60" s="665"/>
      <c r="Z60" s="665"/>
      <c r="AA60" s="665"/>
      <c r="AB60" s="665"/>
      <c r="AC60" s="665"/>
      <c r="AD60" s="42"/>
      <c r="AE60" s="18"/>
    </row>
    <row r="61" spans="1:31">
      <c r="A61" s="17"/>
      <c r="B61" s="41"/>
      <c r="C61" s="87"/>
      <c r="D61" s="87"/>
      <c r="E61" s="87"/>
      <c r="F61" s="87"/>
      <c r="G61" s="87"/>
      <c r="H61" s="91"/>
      <c r="I61" s="91"/>
      <c r="J61" s="91"/>
      <c r="K61" s="91"/>
      <c r="L61" s="91"/>
      <c r="M61" s="91"/>
      <c r="N61" s="91"/>
      <c r="O61" s="91"/>
      <c r="P61" s="91"/>
      <c r="Q61" s="91"/>
      <c r="R61" s="91"/>
      <c r="S61" s="91"/>
      <c r="T61" s="91"/>
      <c r="U61" s="91"/>
      <c r="V61" s="91"/>
      <c r="W61" s="91"/>
      <c r="X61" s="91"/>
      <c r="Y61" s="91"/>
      <c r="Z61" s="91"/>
      <c r="AA61" s="91"/>
      <c r="AB61" s="91"/>
      <c r="AC61" s="91"/>
      <c r="AD61" s="42"/>
      <c r="AE61" s="18"/>
    </row>
    <row r="62" spans="1:31">
      <c r="A62" s="17"/>
      <c r="B62" s="41"/>
      <c r="C62" s="668" t="s">
        <v>219</v>
      </c>
      <c r="D62" s="668"/>
      <c r="E62" s="668"/>
      <c r="F62" s="668"/>
      <c r="G62" s="668"/>
      <c r="H62" s="668"/>
      <c r="I62" s="668"/>
      <c r="J62" s="668"/>
      <c r="K62" s="668"/>
      <c r="L62" s="668"/>
      <c r="M62" s="668"/>
      <c r="N62" s="668"/>
      <c r="O62" s="668"/>
      <c r="P62" s="668"/>
      <c r="Q62" s="668"/>
      <c r="R62" s="668"/>
      <c r="S62" s="668"/>
      <c r="T62" s="668"/>
      <c r="U62" s="668"/>
      <c r="V62" s="668"/>
      <c r="W62" s="668"/>
      <c r="X62" s="668"/>
      <c r="Y62" s="668"/>
      <c r="Z62" s="668"/>
      <c r="AA62" s="668"/>
      <c r="AB62" s="668"/>
      <c r="AC62" s="668"/>
      <c r="AD62" s="42"/>
      <c r="AE62" s="18"/>
    </row>
    <row r="63" spans="1:31">
      <c r="A63" s="17"/>
      <c r="B63" s="41"/>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42"/>
      <c r="AE63" s="18"/>
    </row>
    <row r="64" spans="1:31">
      <c r="A64" s="17"/>
      <c r="B64" s="41"/>
      <c r="C64" s="669"/>
      <c r="D64" s="670"/>
      <c r="E64" s="670"/>
      <c r="F64" s="670"/>
      <c r="G64" s="670"/>
      <c r="H64" s="670"/>
      <c r="I64" s="670"/>
      <c r="J64" s="670"/>
      <c r="K64" s="670"/>
      <c r="L64" s="670"/>
      <c r="M64" s="670"/>
      <c r="N64" s="670"/>
      <c r="O64" s="670"/>
      <c r="P64" s="670"/>
      <c r="Q64" s="670"/>
      <c r="R64" s="670"/>
      <c r="S64" s="670"/>
      <c r="T64" s="670"/>
      <c r="U64" s="670"/>
      <c r="V64" s="670"/>
      <c r="W64" s="670"/>
      <c r="X64" s="670"/>
      <c r="Y64" s="670"/>
      <c r="Z64" s="670"/>
      <c r="AA64" s="670"/>
      <c r="AB64" s="670"/>
      <c r="AC64" s="671"/>
      <c r="AD64" s="42"/>
      <c r="AE64" s="18"/>
    </row>
    <row r="65" spans="1:31">
      <c r="A65" s="17"/>
      <c r="B65" s="41"/>
      <c r="C65" s="672"/>
      <c r="D65" s="673"/>
      <c r="E65" s="673"/>
      <c r="F65" s="673"/>
      <c r="G65" s="673"/>
      <c r="H65" s="673"/>
      <c r="I65" s="673"/>
      <c r="J65" s="673"/>
      <c r="K65" s="673"/>
      <c r="L65" s="673"/>
      <c r="M65" s="673"/>
      <c r="N65" s="673"/>
      <c r="O65" s="673"/>
      <c r="P65" s="673"/>
      <c r="Q65" s="673"/>
      <c r="R65" s="673"/>
      <c r="S65" s="673"/>
      <c r="T65" s="673"/>
      <c r="U65" s="673"/>
      <c r="V65" s="673"/>
      <c r="W65" s="673"/>
      <c r="X65" s="673"/>
      <c r="Y65" s="673"/>
      <c r="Z65" s="673"/>
      <c r="AA65" s="673"/>
      <c r="AB65" s="673"/>
      <c r="AC65" s="674"/>
      <c r="AD65" s="42"/>
      <c r="AE65" s="18"/>
    </row>
    <row r="66" spans="1:31">
      <c r="A66" s="17"/>
      <c r="B66" s="41"/>
      <c r="C66" s="672"/>
      <c r="D66" s="673"/>
      <c r="E66" s="673"/>
      <c r="F66" s="673"/>
      <c r="G66" s="673"/>
      <c r="H66" s="673"/>
      <c r="I66" s="673"/>
      <c r="J66" s="673"/>
      <c r="K66" s="673"/>
      <c r="L66" s="673"/>
      <c r="M66" s="673"/>
      <c r="N66" s="673"/>
      <c r="O66" s="673"/>
      <c r="P66" s="673"/>
      <c r="Q66" s="673"/>
      <c r="R66" s="673"/>
      <c r="S66" s="673"/>
      <c r="T66" s="673"/>
      <c r="U66" s="673"/>
      <c r="V66" s="673"/>
      <c r="W66" s="673"/>
      <c r="X66" s="673"/>
      <c r="Y66" s="673"/>
      <c r="Z66" s="673"/>
      <c r="AA66" s="673"/>
      <c r="AB66" s="673"/>
      <c r="AC66" s="674"/>
      <c r="AD66" s="42"/>
      <c r="AE66" s="18"/>
    </row>
    <row r="67" spans="1:31">
      <c r="A67" s="17"/>
      <c r="B67" s="41"/>
      <c r="C67" s="675"/>
      <c r="D67" s="676"/>
      <c r="E67" s="676"/>
      <c r="F67" s="676"/>
      <c r="G67" s="676"/>
      <c r="H67" s="676"/>
      <c r="I67" s="676"/>
      <c r="J67" s="676"/>
      <c r="K67" s="676"/>
      <c r="L67" s="676"/>
      <c r="M67" s="676"/>
      <c r="N67" s="676"/>
      <c r="O67" s="676"/>
      <c r="P67" s="676"/>
      <c r="Q67" s="676"/>
      <c r="R67" s="676"/>
      <c r="S67" s="676"/>
      <c r="T67" s="676"/>
      <c r="U67" s="676"/>
      <c r="V67" s="676"/>
      <c r="W67" s="676"/>
      <c r="X67" s="676"/>
      <c r="Y67" s="676"/>
      <c r="Z67" s="676"/>
      <c r="AA67" s="676"/>
      <c r="AB67" s="676"/>
      <c r="AC67" s="677"/>
      <c r="AD67" s="42"/>
      <c r="AE67" s="18"/>
    </row>
    <row r="68" spans="1:31" ht="15.75" thickBot="1">
      <c r="A68" s="17"/>
      <c r="B68" s="93"/>
      <c r="C68" s="94"/>
      <c r="D68" s="94"/>
      <c r="E68" s="94"/>
      <c r="F68" s="94"/>
      <c r="G68" s="94"/>
      <c r="H68" s="95"/>
      <c r="I68" s="95"/>
      <c r="J68" s="95"/>
      <c r="K68" s="95"/>
      <c r="L68" s="95"/>
      <c r="M68" s="95"/>
      <c r="N68" s="95"/>
      <c r="O68" s="95"/>
      <c r="P68" s="95"/>
      <c r="Q68" s="95"/>
      <c r="R68" s="95"/>
      <c r="S68" s="95"/>
      <c r="T68" s="95"/>
      <c r="U68" s="95"/>
      <c r="V68" s="95"/>
      <c r="W68" s="95"/>
      <c r="X68" s="95"/>
      <c r="Y68" s="95"/>
      <c r="Z68" s="95"/>
      <c r="AA68" s="95"/>
      <c r="AB68" s="95"/>
      <c r="AC68" s="95"/>
      <c r="AD68" s="96"/>
      <c r="AE68" s="18"/>
    </row>
    <row r="69" spans="1:31">
      <c r="A69" s="17"/>
      <c r="B69" s="97"/>
      <c r="C69" s="87"/>
      <c r="D69" s="87"/>
      <c r="E69" s="87"/>
      <c r="F69" s="87"/>
      <c r="G69" s="87"/>
      <c r="H69" s="91"/>
      <c r="I69" s="91"/>
      <c r="J69" s="91"/>
      <c r="K69" s="91"/>
      <c r="L69" s="91"/>
      <c r="M69" s="91"/>
      <c r="N69" s="91"/>
      <c r="O69" s="91"/>
      <c r="P69" s="91"/>
      <c r="Q69" s="91"/>
      <c r="R69" s="91"/>
      <c r="S69" s="91"/>
      <c r="T69" s="91"/>
      <c r="U69" s="91"/>
      <c r="V69" s="91"/>
      <c r="W69" s="91"/>
      <c r="X69" s="91"/>
      <c r="Y69" s="91"/>
      <c r="Z69" s="91"/>
      <c r="AA69" s="91"/>
      <c r="AB69" s="91"/>
      <c r="AC69" s="91"/>
      <c r="AD69" s="98"/>
      <c r="AE69" s="18"/>
    </row>
    <row r="70" spans="1:31" ht="15.75" thickBot="1">
      <c r="A70" s="17"/>
      <c r="B70" s="97"/>
      <c r="C70" s="87"/>
      <c r="D70" s="87"/>
      <c r="E70" s="87"/>
      <c r="F70" s="87"/>
      <c r="G70" s="87"/>
      <c r="H70" s="91"/>
      <c r="I70" s="91"/>
      <c r="J70" s="91"/>
      <c r="K70" s="91"/>
      <c r="L70" s="91"/>
      <c r="M70" s="91"/>
      <c r="N70" s="91"/>
      <c r="O70" s="91"/>
      <c r="P70" s="91"/>
      <c r="Q70" s="91"/>
      <c r="R70" s="91"/>
      <c r="S70" s="91"/>
      <c r="T70" s="91"/>
      <c r="U70" s="91"/>
      <c r="V70" s="91"/>
      <c r="W70" s="91"/>
      <c r="X70" s="91"/>
      <c r="Y70" s="91"/>
      <c r="Z70" s="91"/>
      <c r="AA70" s="91"/>
      <c r="AB70" s="91"/>
      <c r="AC70" s="91"/>
      <c r="AD70" s="98"/>
      <c r="AE70" s="18"/>
    </row>
    <row r="71" spans="1:31">
      <c r="A71" s="99"/>
      <c r="B71" s="100"/>
      <c r="C71" s="101"/>
      <c r="D71" s="101"/>
      <c r="E71" s="101"/>
      <c r="F71" s="102"/>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3"/>
      <c r="AE71" s="99"/>
    </row>
    <row r="72" spans="1:31" ht="15.75">
      <c r="A72" s="99"/>
      <c r="B72" s="104"/>
      <c r="C72" s="105" t="s">
        <v>220</v>
      </c>
      <c r="D72" s="66"/>
      <c r="E72" s="66"/>
      <c r="F72" s="106"/>
      <c r="G72" s="66"/>
      <c r="H72" s="66"/>
      <c r="I72" s="66"/>
      <c r="J72" s="66"/>
      <c r="K72" s="66"/>
      <c r="L72" s="66"/>
      <c r="M72" s="66"/>
      <c r="N72" s="66"/>
      <c r="O72" s="66"/>
      <c r="P72" s="66"/>
      <c r="Q72" s="66"/>
      <c r="R72" s="66"/>
      <c r="S72" s="66"/>
      <c r="T72" s="106"/>
      <c r="U72" s="66"/>
      <c r="V72" s="66"/>
      <c r="W72" s="66"/>
      <c r="X72" s="66"/>
      <c r="Y72" s="66"/>
      <c r="Z72" s="66"/>
      <c r="AA72" s="66"/>
      <c r="AB72" s="66"/>
      <c r="AC72" s="66"/>
      <c r="AD72" s="107"/>
      <c r="AE72" s="99"/>
    </row>
    <row r="73" spans="1:31">
      <c r="A73" s="99"/>
      <c r="B73" s="104"/>
      <c r="C73" s="108" t="s">
        <v>221</v>
      </c>
      <c r="D73" s="109"/>
      <c r="E73" s="109"/>
      <c r="F73" s="109"/>
      <c r="G73" s="109"/>
      <c r="H73" s="109"/>
      <c r="I73" s="110"/>
      <c r="J73" s="110"/>
      <c r="K73" s="110"/>
      <c r="L73" s="110"/>
      <c r="M73" s="110"/>
      <c r="N73" s="110"/>
      <c r="O73" s="110"/>
      <c r="P73" s="110"/>
      <c r="Q73" s="110"/>
      <c r="R73" s="110"/>
      <c r="S73" s="110"/>
      <c r="T73" s="110"/>
      <c r="U73" s="110"/>
      <c r="V73" s="110"/>
      <c r="W73" s="109"/>
      <c r="X73" s="109"/>
      <c r="Y73" s="109"/>
      <c r="Z73" s="109"/>
      <c r="AA73" s="109"/>
      <c r="AB73" s="109"/>
      <c r="AC73" s="109"/>
      <c r="AD73" s="107"/>
      <c r="AE73" s="99"/>
    </row>
    <row r="74" spans="1:31">
      <c r="A74" s="111"/>
      <c r="B74" s="104"/>
      <c r="C74" s="678"/>
      <c r="D74" s="679"/>
      <c r="E74" s="679"/>
      <c r="F74" s="679"/>
      <c r="G74" s="679"/>
      <c r="H74" s="679"/>
      <c r="I74" s="679"/>
      <c r="J74" s="679"/>
      <c r="K74" s="679"/>
      <c r="L74" s="679"/>
      <c r="M74" s="679"/>
      <c r="N74" s="679"/>
      <c r="O74" s="679"/>
      <c r="P74" s="679"/>
      <c r="Q74" s="679"/>
      <c r="R74" s="679"/>
      <c r="S74" s="679"/>
      <c r="T74" s="679"/>
      <c r="U74" s="679"/>
      <c r="V74" s="679"/>
      <c r="W74" s="679"/>
      <c r="X74" s="679"/>
      <c r="Y74" s="679"/>
      <c r="Z74" s="679"/>
      <c r="AA74" s="679"/>
      <c r="AB74" s="679"/>
      <c r="AC74" s="680"/>
      <c r="AD74" s="107"/>
      <c r="AE74" s="111"/>
    </row>
    <row r="75" spans="1:31">
      <c r="A75" s="111"/>
      <c r="B75" s="104"/>
      <c r="C75" s="681"/>
      <c r="D75" s="682"/>
      <c r="E75" s="682"/>
      <c r="F75" s="682"/>
      <c r="G75" s="682"/>
      <c r="H75" s="682"/>
      <c r="I75" s="682"/>
      <c r="J75" s="682"/>
      <c r="K75" s="682"/>
      <c r="L75" s="682"/>
      <c r="M75" s="682"/>
      <c r="N75" s="682"/>
      <c r="O75" s="682"/>
      <c r="P75" s="682"/>
      <c r="Q75" s="682"/>
      <c r="R75" s="682"/>
      <c r="S75" s="682"/>
      <c r="T75" s="682"/>
      <c r="U75" s="682"/>
      <c r="V75" s="682"/>
      <c r="W75" s="682"/>
      <c r="X75" s="682"/>
      <c r="Y75" s="682"/>
      <c r="Z75" s="682"/>
      <c r="AA75" s="682"/>
      <c r="AB75" s="682"/>
      <c r="AC75" s="683"/>
      <c r="AD75" s="107"/>
      <c r="AE75" s="111"/>
    </row>
    <row r="76" spans="1:31">
      <c r="A76" s="111"/>
      <c r="B76" s="104"/>
      <c r="C76" s="681"/>
      <c r="D76" s="682"/>
      <c r="E76" s="682"/>
      <c r="F76" s="682"/>
      <c r="G76" s="682"/>
      <c r="H76" s="682"/>
      <c r="I76" s="682"/>
      <c r="J76" s="682"/>
      <c r="K76" s="682"/>
      <c r="L76" s="682"/>
      <c r="M76" s="682"/>
      <c r="N76" s="682"/>
      <c r="O76" s="682"/>
      <c r="P76" s="682"/>
      <c r="Q76" s="682"/>
      <c r="R76" s="682"/>
      <c r="S76" s="682"/>
      <c r="T76" s="682"/>
      <c r="U76" s="682"/>
      <c r="V76" s="682"/>
      <c r="W76" s="682"/>
      <c r="X76" s="682"/>
      <c r="Y76" s="682"/>
      <c r="Z76" s="682"/>
      <c r="AA76" s="682"/>
      <c r="AB76" s="682"/>
      <c r="AC76" s="683"/>
      <c r="AD76" s="107"/>
      <c r="AE76" s="111"/>
    </row>
    <row r="77" spans="1:31">
      <c r="A77" s="111"/>
      <c r="B77" s="104"/>
      <c r="C77" s="681"/>
      <c r="D77" s="682"/>
      <c r="E77" s="682"/>
      <c r="F77" s="682"/>
      <c r="G77" s="682"/>
      <c r="H77" s="682"/>
      <c r="I77" s="682"/>
      <c r="J77" s="682"/>
      <c r="K77" s="682"/>
      <c r="L77" s="682"/>
      <c r="M77" s="682"/>
      <c r="N77" s="682"/>
      <c r="O77" s="682"/>
      <c r="P77" s="682"/>
      <c r="Q77" s="682"/>
      <c r="R77" s="682"/>
      <c r="S77" s="682"/>
      <c r="T77" s="682"/>
      <c r="U77" s="682"/>
      <c r="V77" s="682"/>
      <c r="W77" s="682"/>
      <c r="X77" s="682"/>
      <c r="Y77" s="682"/>
      <c r="Z77" s="682"/>
      <c r="AA77" s="682"/>
      <c r="AB77" s="682"/>
      <c r="AC77" s="683"/>
      <c r="AD77" s="107"/>
      <c r="AE77" s="111"/>
    </row>
    <row r="78" spans="1:31">
      <c r="A78" s="111"/>
      <c r="B78" s="104"/>
      <c r="C78" s="681"/>
      <c r="D78" s="682"/>
      <c r="E78" s="682"/>
      <c r="F78" s="682"/>
      <c r="G78" s="682"/>
      <c r="H78" s="682"/>
      <c r="I78" s="682"/>
      <c r="J78" s="682"/>
      <c r="K78" s="682"/>
      <c r="L78" s="682"/>
      <c r="M78" s="682"/>
      <c r="N78" s="682"/>
      <c r="O78" s="682"/>
      <c r="P78" s="682"/>
      <c r="Q78" s="682"/>
      <c r="R78" s="682"/>
      <c r="S78" s="682"/>
      <c r="T78" s="682"/>
      <c r="U78" s="682"/>
      <c r="V78" s="682"/>
      <c r="W78" s="682"/>
      <c r="X78" s="682"/>
      <c r="Y78" s="682"/>
      <c r="Z78" s="682"/>
      <c r="AA78" s="682"/>
      <c r="AB78" s="682"/>
      <c r="AC78" s="683"/>
      <c r="AD78" s="107"/>
      <c r="AE78" s="111"/>
    </row>
    <row r="79" spans="1:31">
      <c r="A79" s="111"/>
      <c r="B79" s="104"/>
      <c r="C79" s="681"/>
      <c r="D79" s="682"/>
      <c r="E79" s="682"/>
      <c r="F79" s="682"/>
      <c r="G79" s="682"/>
      <c r="H79" s="682"/>
      <c r="I79" s="682"/>
      <c r="J79" s="682"/>
      <c r="K79" s="682"/>
      <c r="L79" s="682"/>
      <c r="M79" s="682"/>
      <c r="N79" s="682"/>
      <c r="O79" s="682"/>
      <c r="P79" s="682"/>
      <c r="Q79" s="682"/>
      <c r="R79" s="682"/>
      <c r="S79" s="682"/>
      <c r="T79" s="682"/>
      <c r="U79" s="682"/>
      <c r="V79" s="682"/>
      <c r="W79" s="682"/>
      <c r="X79" s="682"/>
      <c r="Y79" s="682"/>
      <c r="Z79" s="682"/>
      <c r="AA79" s="682"/>
      <c r="AB79" s="682"/>
      <c r="AC79" s="683"/>
      <c r="AD79" s="107"/>
      <c r="AE79" s="111"/>
    </row>
    <row r="80" spans="1:31">
      <c r="A80" s="111"/>
      <c r="B80" s="104"/>
      <c r="C80" s="684"/>
      <c r="D80" s="685"/>
      <c r="E80" s="685"/>
      <c r="F80" s="685"/>
      <c r="G80" s="685"/>
      <c r="H80" s="685"/>
      <c r="I80" s="685"/>
      <c r="J80" s="685"/>
      <c r="K80" s="685"/>
      <c r="L80" s="685"/>
      <c r="M80" s="685"/>
      <c r="N80" s="685"/>
      <c r="O80" s="685"/>
      <c r="P80" s="685"/>
      <c r="Q80" s="685"/>
      <c r="R80" s="685"/>
      <c r="S80" s="685"/>
      <c r="T80" s="685"/>
      <c r="U80" s="685"/>
      <c r="V80" s="685"/>
      <c r="W80" s="685"/>
      <c r="X80" s="685"/>
      <c r="Y80" s="685"/>
      <c r="Z80" s="685"/>
      <c r="AA80" s="685"/>
      <c r="AB80" s="685"/>
      <c r="AC80" s="686"/>
      <c r="AD80" s="107"/>
      <c r="AE80" s="111"/>
    </row>
    <row r="81" spans="1:31">
      <c r="A81" s="111"/>
      <c r="B81" s="104"/>
      <c r="C81" s="186"/>
      <c r="D81" s="186"/>
      <c r="E81" s="186"/>
      <c r="F81" s="186"/>
      <c r="G81" s="186"/>
      <c r="H81" s="186"/>
      <c r="I81" s="186"/>
      <c r="J81" s="186"/>
      <c r="K81" s="186"/>
      <c r="L81" s="186"/>
      <c r="M81" s="186"/>
      <c r="N81" s="186"/>
      <c r="O81" s="186"/>
      <c r="P81" s="186"/>
      <c r="Q81" s="186"/>
      <c r="R81" s="186"/>
      <c r="S81" s="186"/>
      <c r="T81" s="186"/>
      <c r="U81" s="186"/>
      <c r="V81" s="186"/>
      <c r="W81" s="186"/>
      <c r="X81" s="186"/>
      <c r="Y81" s="186"/>
      <c r="Z81" s="186"/>
      <c r="AA81" s="186"/>
      <c r="AB81" s="186"/>
      <c r="AC81" s="186"/>
      <c r="AD81" s="107"/>
      <c r="AE81" s="111"/>
    </row>
    <row r="82" spans="1:31">
      <c r="A82" s="111"/>
      <c r="B82" s="104"/>
      <c r="C82" s="112" t="s">
        <v>222</v>
      </c>
      <c r="D82" s="112"/>
      <c r="E82" s="112"/>
      <c r="F82" s="112"/>
      <c r="G82" s="112"/>
      <c r="H82" s="112"/>
      <c r="I82" s="112"/>
      <c r="J82" s="113"/>
      <c r="K82" s="113"/>
      <c r="L82" s="113"/>
      <c r="M82" s="113"/>
      <c r="N82" s="113"/>
      <c r="O82" s="113"/>
      <c r="P82" s="113"/>
      <c r="Q82" s="113"/>
      <c r="R82" s="113"/>
      <c r="S82" s="113"/>
      <c r="T82" s="113"/>
      <c r="U82" s="113"/>
      <c r="V82" s="113"/>
      <c r="W82" s="112"/>
      <c r="X82" s="112"/>
      <c r="Y82" s="112"/>
      <c r="Z82" s="112"/>
      <c r="AA82" s="112"/>
      <c r="AB82" s="112"/>
      <c r="AC82" s="112"/>
      <c r="AD82" s="107"/>
      <c r="AE82" s="111"/>
    </row>
    <row r="83" spans="1:31">
      <c r="A83" s="111"/>
      <c r="B83" s="104"/>
      <c r="C83" s="678"/>
      <c r="D83" s="679"/>
      <c r="E83" s="679"/>
      <c r="F83" s="679"/>
      <c r="G83" s="679"/>
      <c r="H83" s="679"/>
      <c r="I83" s="679"/>
      <c r="J83" s="679"/>
      <c r="K83" s="679"/>
      <c r="L83" s="679"/>
      <c r="M83" s="679"/>
      <c r="N83" s="679"/>
      <c r="O83" s="679"/>
      <c r="P83" s="679"/>
      <c r="Q83" s="679"/>
      <c r="R83" s="679"/>
      <c r="S83" s="679"/>
      <c r="T83" s="679"/>
      <c r="U83" s="679"/>
      <c r="V83" s="679"/>
      <c r="W83" s="679"/>
      <c r="X83" s="679"/>
      <c r="Y83" s="679"/>
      <c r="Z83" s="679"/>
      <c r="AA83" s="679"/>
      <c r="AB83" s="679"/>
      <c r="AC83" s="680"/>
      <c r="AD83" s="107"/>
      <c r="AE83" s="111"/>
    </row>
    <row r="84" spans="1:31">
      <c r="A84" s="111"/>
      <c r="B84" s="104"/>
      <c r="C84" s="681"/>
      <c r="D84" s="682"/>
      <c r="E84" s="682"/>
      <c r="F84" s="682"/>
      <c r="G84" s="682"/>
      <c r="H84" s="682"/>
      <c r="I84" s="682"/>
      <c r="J84" s="682"/>
      <c r="K84" s="682"/>
      <c r="L84" s="682"/>
      <c r="M84" s="682"/>
      <c r="N84" s="682"/>
      <c r="O84" s="682"/>
      <c r="P84" s="682"/>
      <c r="Q84" s="682"/>
      <c r="R84" s="682"/>
      <c r="S84" s="682"/>
      <c r="T84" s="682"/>
      <c r="U84" s="682"/>
      <c r="V84" s="682"/>
      <c r="W84" s="682"/>
      <c r="X84" s="682"/>
      <c r="Y84" s="682"/>
      <c r="Z84" s="682"/>
      <c r="AA84" s="682"/>
      <c r="AB84" s="682"/>
      <c r="AC84" s="683"/>
      <c r="AD84" s="107"/>
      <c r="AE84" s="111"/>
    </row>
    <row r="85" spans="1:31">
      <c r="A85" s="111"/>
      <c r="B85" s="104"/>
      <c r="C85" s="681"/>
      <c r="D85" s="682"/>
      <c r="E85" s="682"/>
      <c r="F85" s="682"/>
      <c r="G85" s="682"/>
      <c r="H85" s="682"/>
      <c r="I85" s="682"/>
      <c r="J85" s="682"/>
      <c r="K85" s="682"/>
      <c r="L85" s="682"/>
      <c r="M85" s="682"/>
      <c r="N85" s="682"/>
      <c r="O85" s="682"/>
      <c r="P85" s="682"/>
      <c r="Q85" s="682"/>
      <c r="R85" s="682"/>
      <c r="S85" s="682"/>
      <c r="T85" s="682"/>
      <c r="U85" s="682"/>
      <c r="V85" s="682"/>
      <c r="W85" s="682"/>
      <c r="X85" s="682"/>
      <c r="Y85" s="682"/>
      <c r="Z85" s="682"/>
      <c r="AA85" s="682"/>
      <c r="AB85" s="682"/>
      <c r="AC85" s="683"/>
      <c r="AD85" s="107"/>
      <c r="AE85" s="111"/>
    </row>
    <row r="86" spans="1:31">
      <c r="A86" s="111"/>
      <c r="B86" s="104"/>
      <c r="C86" s="681"/>
      <c r="D86" s="682"/>
      <c r="E86" s="682"/>
      <c r="F86" s="682"/>
      <c r="G86" s="682"/>
      <c r="H86" s="682"/>
      <c r="I86" s="682"/>
      <c r="J86" s="682"/>
      <c r="K86" s="682"/>
      <c r="L86" s="682"/>
      <c r="M86" s="682"/>
      <c r="N86" s="682"/>
      <c r="O86" s="682"/>
      <c r="P86" s="682"/>
      <c r="Q86" s="682"/>
      <c r="R86" s="682"/>
      <c r="S86" s="682"/>
      <c r="T86" s="682"/>
      <c r="U86" s="682"/>
      <c r="V86" s="682"/>
      <c r="W86" s="682"/>
      <c r="X86" s="682"/>
      <c r="Y86" s="682"/>
      <c r="Z86" s="682"/>
      <c r="AA86" s="682"/>
      <c r="AB86" s="682"/>
      <c r="AC86" s="683"/>
      <c r="AD86" s="107"/>
      <c r="AE86" s="111"/>
    </row>
    <row r="87" spans="1:31">
      <c r="A87" s="111"/>
      <c r="B87" s="104"/>
      <c r="C87" s="681"/>
      <c r="D87" s="682"/>
      <c r="E87" s="682"/>
      <c r="F87" s="682"/>
      <c r="G87" s="682"/>
      <c r="H87" s="682"/>
      <c r="I87" s="682"/>
      <c r="J87" s="682"/>
      <c r="K87" s="682"/>
      <c r="L87" s="682"/>
      <c r="M87" s="682"/>
      <c r="N87" s="682"/>
      <c r="O87" s="682"/>
      <c r="P87" s="682"/>
      <c r="Q87" s="682"/>
      <c r="R87" s="682"/>
      <c r="S87" s="682"/>
      <c r="T87" s="682"/>
      <c r="U87" s="682"/>
      <c r="V87" s="682"/>
      <c r="W87" s="682"/>
      <c r="X87" s="682"/>
      <c r="Y87" s="682"/>
      <c r="Z87" s="682"/>
      <c r="AA87" s="682"/>
      <c r="AB87" s="682"/>
      <c r="AC87" s="683"/>
      <c r="AD87" s="107"/>
      <c r="AE87" s="111"/>
    </row>
    <row r="88" spans="1:31">
      <c r="A88" s="111"/>
      <c r="B88" s="104"/>
      <c r="C88" s="681"/>
      <c r="D88" s="682"/>
      <c r="E88" s="682"/>
      <c r="F88" s="682"/>
      <c r="G88" s="682"/>
      <c r="H88" s="682"/>
      <c r="I88" s="682"/>
      <c r="J88" s="682"/>
      <c r="K88" s="682"/>
      <c r="L88" s="682"/>
      <c r="M88" s="682"/>
      <c r="N88" s="682"/>
      <c r="O88" s="682"/>
      <c r="P88" s="682"/>
      <c r="Q88" s="682"/>
      <c r="R88" s="682"/>
      <c r="S88" s="682"/>
      <c r="T88" s="682"/>
      <c r="U88" s="682"/>
      <c r="V88" s="682"/>
      <c r="W88" s="682"/>
      <c r="X88" s="682"/>
      <c r="Y88" s="682"/>
      <c r="Z88" s="682"/>
      <c r="AA88" s="682"/>
      <c r="AB88" s="682"/>
      <c r="AC88" s="683"/>
      <c r="AD88" s="107"/>
      <c r="AE88" s="111"/>
    </row>
    <row r="89" spans="1:31">
      <c r="A89" s="111"/>
      <c r="B89" s="104"/>
      <c r="C89" s="684"/>
      <c r="D89" s="685"/>
      <c r="E89" s="685"/>
      <c r="F89" s="685"/>
      <c r="G89" s="685"/>
      <c r="H89" s="685"/>
      <c r="I89" s="685"/>
      <c r="J89" s="685"/>
      <c r="K89" s="685"/>
      <c r="L89" s="685"/>
      <c r="M89" s="685"/>
      <c r="N89" s="685"/>
      <c r="O89" s="685"/>
      <c r="P89" s="685"/>
      <c r="Q89" s="685"/>
      <c r="R89" s="685"/>
      <c r="S89" s="685"/>
      <c r="T89" s="685"/>
      <c r="U89" s="685"/>
      <c r="V89" s="685"/>
      <c r="W89" s="685"/>
      <c r="X89" s="685"/>
      <c r="Y89" s="685"/>
      <c r="Z89" s="685"/>
      <c r="AA89" s="685"/>
      <c r="AB89" s="685"/>
      <c r="AC89" s="686"/>
      <c r="AD89" s="107"/>
      <c r="AE89" s="111"/>
    </row>
    <row r="90" spans="1:31">
      <c r="A90" s="111"/>
      <c r="B90" s="104"/>
      <c r="C90" s="186"/>
      <c r="D90" s="186"/>
      <c r="E90" s="186"/>
      <c r="F90" s="186"/>
      <c r="G90" s="186"/>
      <c r="H90" s="186"/>
      <c r="I90" s="186"/>
      <c r="J90" s="186"/>
      <c r="K90" s="186"/>
      <c r="L90" s="186"/>
      <c r="M90" s="186"/>
      <c r="N90" s="186"/>
      <c r="O90" s="186"/>
      <c r="P90" s="186"/>
      <c r="Q90" s="186"/>
      <c r="R90" s="186"/>
      <c r="S90" s="186"/>
      <c r="T90" s="186"/>
      <c r="U90" s="186"/>
      <c r="V90" s="186"/>
      <c r="W90" s="186"/>
      <c r="X90" s="186"/>
      <c r="Y90" s="186"/>
      <c r="Z90" s="186"/>
      <c r="AA90" s="186"/>
      <c r="AB90" s="186"/>
      <c r="AC90" s="186"/>
      <c r="AD90" s="107"/>
      <c r="AE90" s="111"/>
    </row>
    <row r="91" spans="1:31">
      <c r="A91" s="111"/>
      <c r="B91" s="104"/>
      <c r="C91" s="112" t="s">
        <v>223</v>
      </c>
      <c r="D91" s="112"/>
      <c r="E91" s="112"/>
      <c r="F91" s="112"/>
      <c r="G91" s="112"/>
      <c r="H91" s="112"/>
      <c r="I91" s="112"/>
      <c r="J91" s="113"/>
      <c r="K91" s="113"/>
      <c r="L91" s="113"/>
      <c r="M91" s="113"/>
      <c r="N91" s="113"/>
      <c r="O91" s="113"/>
      <c r="P91" s="113"/>
      <c r="Q91" s="113"/>
      <c r="R91" s="113"/>
      <c r="S91" s="113"/>
      <c r="T91" s="113"/>
      <c r="U91" s="113"/>
      <c r="V91" s="113"/>
      <c r="W91" s="112"/>
      <c r="X91" s="112"/>
      <c r="Y91" s="112"/>
      <c r="Z91" s="112"/>
      <c r="AA91" s="112"/>
      <c r="AB91" s="112"/>
      <c r="AC91" s="112"/>
      <c r="AD91" s="107"/>
      <c r="AE91" s="111"/>
    </row>
    <row r="92" spans="1:31">
      <c r="A92" s="111"/>
      <c r="B92" s="104"/>
      <c r="C92" s="678"/>
      <c r="D92" s="679"/>
      <c r="E92" s="679"/>
      <c r="F92" s="679"/>
      <c r="G92" s="679"/>
      <c r="H92" s="679"/>
      <c r="I92" s="679"/>
      <c r="J92" s="679"/>
      <c r="K92" s="679"/>
      <c r="L92" s="679"/>
      <c r="M92" s="679"/>
      <c r="N92" s="679"/>
      <c r="O92" s="679"/>
      <c r="P92" s="679"/>
      <c r="Q92" s="679"/>
      <c r="R92" s="679"/>
      <c r="S92" s="679"/>
      <c r="T92" s="679"/>
      <c r="U92" s="679"/>
      <c r="V92" s="679"/>
      <c r="W92" s="679"/>
      <c r="X92" s="679"/>
      <c r="Y92" s="679"/>
      <c r="Z92" s="679"/>
      <c r="AA92" s="679"/>
      <c r="AB92" s="679"/>
      <c r="AC92" s="680"/>
      <c r="AD92" s="107"/>
      <c r="AE92" s="111"/>
    </row>
    <row r="93" spans="1:31">
      <c r="A93" s="111"/>
      <c r="B93" s="104"/>
      <c r="C93" s="681"/>
      <c r="D93" s="682"/>
      <c r="E93" s="682"/>
      <c r="F93" s="682"/>
      <c r="G93" s="682"/>
      <c r="H93" s="682"/>
      <c r="I93" s="682"/>
      <c r="J93" s="682"/>
      <c r="K93" s="682"/>
      <c r="L93" s="682"/>
      <c r="M93" s="682"/>
      <c r="N93" s="682"/>
      <c r="O93" s="682"/>
      <c r="P93" s="682"/>
      <c r="Q93" s="682"/>
      <c r="R93" s="682"/>
      <c r="S93" s="682"/>
      <c r="T93" s="682"/>
      <c r="U93" s="682"/>
      <c r="V93" s="682"/>
      <c r="W93" s="682"/>
      <c r="X93" s="682"/>
      <c r="Y93" s="682"/>
      <c r="Z93" s="682"/>
      <c r="AA93" s="682"/>
      <c r="AB93" s="682"/>
      <c r="AC93" s="683"/>
      <c r="AD93" s="107"/>
      <c r="AE93" s="111"/>
    </row>
    <row r="94" spans="1:31">
      <c r="A94" s="111"/>
      <c r="B94" s="104"/>
      <c r="C94" s="681"/>
      <c r="D94" s="682"/>
      <c r="E94" s="682"/>
      <c r="F94" s="682"/>
      <c r="G94" s="682"/>
      <c r="H94" s="682"/>
      <c r="I94" s="682"/>
      <c r="J94" s="682"/>
      <c r="K94" s="682"/>
      <c r="L94" s="682"/>
      <c r="M94" s="682"/>
      <c r="N94" s="682"/>
      <c r="O94" s="682"/>
      <c r="P94" s="682"/>
      <c r="Q94" s="682"/>
      <c r="R94" s="682"/>
      <c r="S94" s="682"/>
      <c r="T94" s="682"/>
      <c r="U94" s="682"/>
      <c r="V94" s="682"/>
      <c r="W94" s="682"/>
      <c r="X94" s="682"/>
      <c r="Y94" s="682"/>
      <c r="Z94" s="682"/>
      <c r="AA94" s="682"/>
      <c r="AB94" s="682"/>
      <c r="AC94" s="683"/>
      <c r="AD94" s="107"/>
      <c r="AE94" s="111"/>
    </row>
    <row r="95" spans="1:31">
      <c r="A95" s="111"/>
      <c r="B95" s="104"/>
      <c r="C95" s="681"/>
      <c r="D95" s="682"/>
      <c r="E95" s="682"/>
      <c r="F95" s="682"/>
      <c r="G95" s="682"/>
      <c r="H95" s="682"/>
      <c r="I95" s="682"/>
      <c r="J95" s="682"/>
      <c r="K95" s="682"/>
      <c r="L95" s="682"/>
      <c r="M95" s="682"/>
      <c r="N95" s="682"/>
      <c r="O95" s="682"/>
      <c r="P95" s="682"/>
      <c r="Q95" s="682"/>
      <c r="R95" s="682"/>
      <c r="S95" s="682"/>
      <c r="T95" s="682"/>
      <c r="U95" s="682"/>
      <c r="V95" s="682"/>
      <c r="W95" s="682"/>
      <c r="X95" s="682"/>
      <c r="Y95" s="682"/>
      <c r="Z95" s="682"/>
      <c r="AA95" s="682"/>
      <c r="AB95" s="682"/>
      <c r="AC95" s="683"/>
      <c r="AD95" s="107"/>
      <c r="AE95" s="111"/>
    </row>
    <row r="96" spans="1:31">
      <c r="A96" s="111"/>
      <c r="B96" s="104"/>
      <c r="C96" s="681"/>
      <c r="D96" s="682"/>
      <c r="E96" s="682"/>
      <c r="F96" s="682"/>
      <c r="G96" s="682"/>
      <c r="H96" s="682"/>
      <c r="I96" s="682"/>
      <c r="J96" s="682"/>
      <c r="K96" s="682"/>
      <c r="L96" s="682"/>
      <c r="M96" s="682"/>
      <c r="N96" s="682"/>
      <c r="O96" s="682"/>
      <c r="P96" s="682"/>
      <c r="Q96" s="682"/>
      <c r="R96" s="682"/>
      <c r="S96" s="682"/>
      <c r="T96" s="682"/>
      <c r="U96" s="682"/>
      <c r="V96" s="682"/>
      <c r="W96" s="682"/>
      <c r="X96" s="682"/>
      <c r="Y96" s="682"/>
      <c r="Z96" s="682"/>
      <c r="AA96" s="682"/>
      <c r="AB96" s="682"/>
      <c r="AC96" s="683"/>
      <c r="AD96" s="107"/>
      <c r="AE96" s="111"/>
    </row>
    <row r="97" spans="1:31">
      <c r="A97" s="111"/>
      <c r="B97" s="104"/>
      <c r="C97" s="681"/>
      <c r="D97" s="682"/>
      <c r="E97" s="682"/>
      <c r="F97" s="682"/>
      <c r="G97" s="682"/>
      <c r="H97" s="682"/>
      <c r="I97" s="682"/>
      <c r="J97" s="682"/>
      <c r="K97" s="682"/>
      <c r="L97" s="682"/>
      <c r="M97" s="682"/>
      <c r="N97" s="682"/>
      <c r="O97" s="682"/>
      <c r="P97" s="682"/>
      <c r="Q97" s="682"/>
      <c r="R97" s="682"/>
      <c r="S97" s="682"/>
      <c r="T97" s="682"/>
      <c r="U97" s="682"/>
      <c r="V97" s="682"/>
      <c r="W97" s="682"/>
      <c r="X97" s="682"/>
      <c r="Y97" s="682"/>
      <c r="Z97" s="682"/>
      <c r="AA97" s="682"/>
      <c r="AB97" s="682"/>
      <c r="AC97" s="683"/>
      <c r="AD97" s="107"/>
      <c r="AE97" s="111"/>
    </row>
    <row r="98" spans="1:31">
      <c r="A98" s="111"/>
      <c r="B98" s="104"/>
      <c r="C98" s="684"/>
      <c r="D98" s="685"/>
      <c r="E98" s="685"/>
      <c r="F98" s="685"/>
      <c r="G98" s="685"/>
      <c r="H98" s="685"/>
      <c r="I98" s="685"/>
      <c r="J98" s="685"/>
      <c r="K98" s="685"/>
      <c r="L98" s="685"/>
      <c r="M98" s="685"/>
      <c r="N98" s="685"/>
      <c r="O98" s="685"/>
      <c r="P98" s="685"/>
      <c r="Q98" s="685"/>
      <c r="R98" s="685"/>
      <c r="S98" s="685"/>
      <c r="T98" s="685"/>
      <c r="U98" s="685"/>
      <c r="V98" s="685"/>
      <c r="W98" s="685"/>
      <c r="X98" s="685"/>
      <c r="Y98" s="685"/>
      <c r="Z98" s="685"/>
      <c r="AA98" s="685"/>
      <c r="AB98" s="685"/>
      <c r="AC98" s="686"/>
      <c r="AD98" s="107"/>
      <c r="AE98" s="111"/>
    </row>
    <row r="99" spans="1:31">
      <c r="A99" s="111"/>
      <c r="B99" s="104"/>
      <c r="C99" s="186"/>
      <c r="D99" s="186"/>
      <c r="E99" s="186"/>
      <c r="F99" s="186"/>
      <c r="G99" s="186"/>
      <c r="H99" s="186"/>
      <c r="I99" s="186"/>
      <c r="J99" s="186"/>
      <c r="K99" s="186"/>
      <c r="L99" s="186"/>
      <c r="M99" s="186"/>
      <c r="N99" s="186"/>
      <c r="O99" s="186"/>
      <c r="P99" s="186"/>
      <c r="Q99" s="186"/>
      <c r="R99" s="186"/>
      <c r="S99" s="186"/>
      <c r="T99" s="186"/>
      <c r="U99" s="186"/>
      <c r="V99" s="186"/>
      <c r="W99" s="186"/>
      <c r="X99" s="186"/>
      <c r="Y99" s="186"/>
      <c r="Z99" s="186"/>
      <c r="AA99" s="186"/>
      <c r="AB99" s="186"/>
      <c r="AC99" s="186"/>
      <c r="AD99" s="107"/>
      <c r="AE99" s="111"/>
    </row>
    <row r="100" spans="1:31">
      <c r="A100" s="111"/>
      <c r="B100" s="104"/>
      <c r="C100" s="112" t="s">
        <v>224</v>
      </c>
      <c r="D100" s="112"/>
      <c r="E100" s="112"/>
      <c r="F100" s="112"/>
      <c r="G100" s="112"/>
      <c r="H100" s="112"/>
      <c r="I100" s="112"/>
      <c r="J100" s="113"/>
      <c r="K100" s="113"/>
      <c r="L100" s="113"/>
      <c r="M100" s="113"/>
      <c r="N100" s="113"/>
      <c r="O100" s="113"/>
      <c r="P100" s="113"/>
      <c r="Q100" s="113"/>
      <c r="R100" s="113"/>
      <c r="S100" s="113"/>
      <c r="T100" s="113"/>
      <c r="U100" s="113"/>
      <c r="V100" s="113"/>
      <c r="W100" s="112"/>
      <c r="X100" s="112"/>
      <c r="Y100" s="112"/>
      <c r="Z100" s="112"/>
      <c r="AA100" s="112"/>
      <c r="AB100" s="112"/>
      <c r="AC100" s="112"/>
      <c r="AD100" s="107"/>
      <c r="AE100" s="111"/>
    </row>
    <row r="101" spans="1:31">
      <c r="A101" s="111"/>
      <c r="B101" s="104"/>
      <c r="C101" s="678"/>
      <c r="D101" s="679"/>
      <c r="E101" s="679"/>
      <c r="F101" s="679"/>
      <c r="G101" s="679"/>
      <c r="H101" s="679"/>
      <c r="I101" s="679"/>
      <c r="J101" s="679"/>
      <c r="K101" s="679"/>
      <c r="L101" s="679"/>
      <c r="M101" s="679"/>
      <c r="N101" s="679"/>
      <c r="O101" s="679"/>
      <c r="P101" s="679"/>
      <c r="Q101" s="679"/>
      <c r="R101" s="679"/>
      <c r="S101" s="679"/>
      <c r="T101" s="679"/>
      <c r="U101" s="679"/>
      <c r="V101" s="679"/>
      <c r="W101" s="679"/>
      <c r="X101" s="679"/>
      <c r="Y101" s="679"/>
      <c r="Z101" s="679"/>
      <c r="AA101" s="679"/>
      <c r="AB101" s="679"/>
      <c r="AC101" s="680"/>
      <c r="AD101" s="107"/>
      <c r="AE101" s="111"/>
    </row>
    <row r="102" spans="1:31">
      <c r="A102" s="111"/>
      <c r="B102" s="104"/>
      <c r="C102" s="681"/>
      <c r="D102" s="682"/>
      <c r="E102" s="682"/>
      <c r="F102" s="682"/>
      <c r="G102" s="682"/>
      <c r="H102" s="682"/>
      <c r="I102" s="682"/>
      <c r="J102" s="682"/>
      <c r="K102" s="682"/>
      <c r="L102" s="682"/>
      <c r="M102" s="682"/>
      <c r="N102" s="682"/>
      <c r="O102" s="682"/>
      <c r="P102" s="682"/>
      <c r="Q102" s="682"/>
      <c r="R102" s="682"/>
      <c r="S102" s="682"/>
      <c r="T102" s="682"/>
      <c r="U102" s="682"/>
      <c r="V102" s="682"/>
      <c r="W102" s="682"/>
      <c r="X102" s="682"/>
      <c r="Y102" s="682"/>
      <c r="Z102" s="682"/>
      <c r="AA102" s="682"/>
      <c r="AB102" s="682"/>
      <c r="AC102" s="683"/>
      <c r="AD102" s="107"/>
      <c r="AE102" s="111"/>
    </row>
    <row r="103" spans="1:31">
      <c r="A103" s="111"/>
      <c r="B103" s="104"/>
      <c r="C103" s="681"/>
      <c r="D103" s="682"/>
      <c r="E103" s="682"/>
      <c r="F103" s="682"/>
      <c r="G103" s="682"/>
      <c r="H103" s="682"/>
      <c r="I103" s="682"/>
      <c r="J103" s="682"/>
      <c r="K103" s="682"/>
      <c r="L103" s="682"/>
      <c r="M103" s="682"/>
      <c r="N103" s="682"/>
      <c r="O103" s="682"/>
      <c r="P103" s="682"/>
      <c r="Q103" s="682"/>
      <c r="R103" s="682"/>
      <c r="S103" s="682"/>
      <c r="T103" s="682"/>
      <c r="U103" s="682"/>
      <c r="V103" s="682"/>
      <c r="W103" s="682"/>
      <c r="X103" s="682"/>
      <c r="Y103" s="682"/>
      <c r="Z103" s="682"/>
      <c r="AA103" s="682"/>
      <c r="AB103" s="682"/>
      <c r="AC103" s="683"/>
      <c r="AD103" s="107"/>
      <c r="AE103" s="111"/>
    </row>
    <row r="104" spans="1:31">
      <c r="A104" s="111"/>
      <c r="B104" s="104"/>
      <c r="C104" s="681"/>
      <c r="D104" s="682"/>
      <c r="E104" s="682"/>
      <c r="F104" s="682"/>
      <c r="G104" s="682"/>
      <c r="H104" s="682"/>
      <c r="I104" s="682"/>
      <c r="J104" s="682"/>
      <c r="K104" s="682"/>
      <c r="L104" s="682"/>
      <c r="M104" s="682"/>
      <c r="N104" s="682"/>
      <c r="O104" s="682"/>
      <c r="P104" s="682"/>
      <c r="Q104" s="682"/>
      <c r="R104" s="682"/>
      <c r="S104" s="682"/>
      <c r="T104" s="682"/>
      <c r="U104" s="682"/>
      <c r="V104" s="682"/>
      <c r="W104" s="682"/>
      <c r="X104" s="682"/>
      <c r="Y104" s="682"/>
      <c r="Z104" s="682"/>
      <c r="AA104" s="682"/>
      <c r="AB104" s="682"/>
      <c r="AC104" s="683"/>
      <c r="AD104" s="107"/>
      <c r="AE104" s="111"/>
    </row>
    <row r="105" spans="1:31">
      <c r="A105" s="111"/>
      <c r="B105" s="104"/>
      <c r="C105" s="681"/>
      <c r="D105" s="682"/>
      <c r="E105" s="682"/>
      <c r="F105" s="682"/>
      <c r="G105" s="682"/>
      <c r="H105" s="682"/>
      <c r="I105" s="682"/>
      <c r="J105" s="682"/>
      <c r="K105" s="682"/>
      <c r="L105" s="682"/>
      <c r="M105" s="682"/>
      <c r="N105" s="682"/>
      <c r="O105" s="682"/>
      <c r="P105" s="682"/>
      <c r="Q105" s="682"/>
      <c r="R105" s="682"/>
      <c r="S105" s="682"/>
      <c r="T105" s="682"/>
      <c r="U105" s="682"/>
      <c r="V105" s="682"/>
      <c r="W105" s="682"/>
      <c r="X105" s="682"/>
      <c r="Y105" s="682"/>
      <c r="Z105" s="682"/>
      <c r="AA105" s="682"/>
      <c r="AB105" s="682"/>
      <c r="AC105" s="683"/>
      <c r="AD105" s="107"/>
      <c r="AE105" s="111"/>
    </row>
    <row r="106" spans="1:31">
      <c r="A106" s="111"/>
      <c r="B106" s="104"/>
      <c r="C106" s="681"/>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3"/>
      <c r="AD106" s="107"/>
      <c r="AE106" s="111"/>
    </row>
    <row r="107" spans="1:31">
      <c r="A107" s="111"/>
      <c r="B107" s="104"/>
      <c r="C107" s="684"/>
      <c r="D107" s="685"/>
      <c r="E107" s="685"/>
      <c r="F107" s="685"/>
      <c r="G107" s="685"/>
      <c r="H107" s="685"/>
      <c r="I107" s="685"/>
      <c r="J107" s="685"/>
      <c r="K107" s="685"/>
      <c r="L107" s="685"/>
      <c r="M107" s="685"/>
      <c r="N107" s="685"/>
      <c r="O107" s="685"/>
      <c r="P107" s="685"/>
      <c r="Q107" s="685"/>
      <c r="R107" s="685"/>
      <c r="S107" s="685"/>
      <c r="T107" s="685"/>
      <c r="U107" s="685"/>
      <c r="V107" s="685"/>
      <c r="W107" s="685"/>
      <c r="X107" s="685"/>
      <c r="Y107" s="685"/>
      <c r="Z107" s="685"/>
      <c r="AA107" s="685"/>
      <c r="AB107" s="685"/>
      <c r="AC107" s="686"/>
      <c r="AD107" s="107"/>
      <c r="AE107" s="111"/>
    </row>
    <row r="108" spans="1:31">
      <c r="A108" s="111"/>
      <c r="B108" s="104"/>
      <c r="C108" s="186"/>
      <c r="D108" s="186"/>
      <c r="E108" s="186"/>
      <c r="F108" s="186"/>
      <c r="G108" s="186"/>
      <c r="H108" s="186"/>
      <c r="I108" s="186"/>
      <c r="J108" s="186"/>
      <c r="K108" s="186"/>
      <c r="L108" s="186"/>
      <c r="M108" s="186"/>
      <c r="N108" s="186"/>
      <c r="O108" s="186"/>
      <c r="P108" s="186"/>
      <c r="Q108" s="186"/>
      <c r="R108" s="186"/>
      <c r="S108" s="186"/>
      <c r="T108" s="186"/>
      <c r="U108" s="186"/>
      <c r="V108" s="186"/>
      <c r="W108" s="186"/>
      <c r="X108" s="186"/>
      <c r="Y108" s="186"/>
      <c r="Z108" s="186"/>
      <c r="AA108" s="186"/>
      <c r="AB108" s="186"/>
      <c r="AC108" s="186"/>
      <c r="AD108" s="107"/>
      <c r="AE108" s="111"/>
    </row>
    <row r="109" spans="1:31">
      <c r="A109" s="111"/>
      <c r="B109" s="104"/>
      <c r="C109" s="112" t="s">
        <v>225</v>
      </c>
      <c r="D109" s="112"/>
      <c r="E109" s="112"/>
      <c r="F109" s="112"/>
      <c r="G109" s="112"/>
      <c r="H109" s="112"/>
      <c r="I109" s="112"/>
      <c r="J109" s="113"/>
      <c r="K109" s="113"/>
      <c r="L109" s="113"/>
      <c r="M109" s="113"/>
      <c r="N109" s="113"/>
      <c r="O109" s="113"/>
      <c r="P109" s="113"/>
      <c r="Q109" s="113"/>
      <c r="R109" s="113"/>
      <c r="S109" s="113"/>
      <c r="T109" s="113"/>
      <c r="U109" s="113"/>
      <c r="V109" s="113"/>
      <c r="W109" s="112"/>
      <c r="X109" s="112"/>
      <c r="Y109" s="112"/>
      <c r="Z109" s="112"/>
      <c r="AA109" s="112"/>
      <c r="AB109" s="112"/>
      <c r="AC109" s="112"/>
      <c r="AD109" s="107"/>
      <c r="AE109" s="111"/>
    </row>
    <row r="110" spans="1:31">
      <c r="A110" s="111"/>
      <c r="B110" s="104"/>
      <c r="C110" s="678"/>
      <c r="D110" s="679"/>
      <c r="E110" s="679"/>
      <c r="F110" s="679"/>
      <c r="G110" s="679"/>
      <c r="H110" s="679"/>
      <c r="I110" s="679"/>
      <c r="J110" s="679"/>
      <c r="K110" s="679"/>
      <c r="L110" s="679"/>
      <c r="M110" s="679"/>
      <c r="N110" s="679"/>
      <c r="O110" s="679"/>
      <c r="P110" s="679"/>
      <c r="Q110" s="679"/>
      <c r="R110" s="679"/>
      <c r="S110" s="679"/>
      <c r="T110" s="679"/>
      <c r="U110" s="679"/>
      <c r="V110" s="679"/>
      <c r="W110" s="679"/>
      <c r="X110" s="679"/>
      <c r="Y110" s="679"/>
      <c r="Z110" s="679"/>
      <c r="AA110" s="679"/>
      <c r="AB110" s="679"/>
      <c r="AC110" s="680"/>
      <c r="AD110" s="107"/>
      <c r="AE110" s="111"/>
    </row>
    <row r="111" spans="1:31">
      <c r="A111" s="111"/>
      <c r="B111" s="104"/>
      <c r="C111" s="681"/>
      <c r="D111" s="682"/>
      <c r="E111" s="682"/>
      <c r="F111" s="682"/>
      <c r="G111" s="682"/>
      <c r="H111" s="682"/>
      <c r="I111" s="682"/>
      <c r="J111" s="682"/>
      <c r="K111" s="682"/>
      <c r="L111" s="682"/>
      <c r="M111" s="682"/>
      <c r="N111" s="682"/>
      <c r="O111" s="682"/>
      <c r="P111" s="682"/>
      <c r="Q111" s="682"/>
      <c r="R111" s="682"/>
      <c r="S111" s="682"/>
      <c r="T111" s="682"/>
      <c r="U111" s="682"/>
      <c r="V111" s="682"/>
      <c r="W111" s="682"/>
      <c r="X111" s="682"/>
      <c r="Y111" s="682"/>
      <c r="Z111" s="682"/>
      <c r="AA111" s="682"/>
      <c r="AB111" s="682"/>
      <c r="AC111" s="683"/>
      <c r="AD111" s="107"/>
      <c r="AE111" s="111"/>
    </row>
    <row r="112" spans="1:31">
      <c r="A112" s="111"/>
      <c r="B112" s="104"/>
      <c r="C112" s="681"/>
      <c r="D112" s="682"/>
      <c r="E112" s="682"/>
      <c r="F112" s="682"/>
      <c r="G112" s="682"/>
      <c r="H112" s="682"/>
      <c r="I112" s="682"/>
      <c r="J112" s="682"/>
      <c r="K112" s="682"/>
      <c r="L112" s="682"/>
      <c r="M112" s="682"/>
      <c r="N112" s="682"/>
      <c r="O112" s="682"/>
      <c r="P112" s="682"/>
      <c r="Q112" s="682"/>
      <c r="R112" s="682"/>
      <c r="S112" s="682"/>
      <c r="T112" s="682"/>
      <c r="U112" s="682"/>
      <c r="V112" s="682"/>
      <c r="W112" s="682"/>
      <c r="X112" s="682"/>
      <c r="Y112" s="682"/>
      <c r="Z112" s="682"/>
      <c r="AA112" s="682"/>
      <c r="AB112" s="682"/>
      <c r="AC112" s="683"/>
      <c r="AD112" s="107"/>
      <c r="AE112" s="111"/>
    </row>
    <row r="113" spans="1:31">
      <c r="A113" s="111"/>
      <c r="B113" s="104"/>
      <c r="C113" s="681"/>
      <c r="D113" s="682"/>
      <c r="E113" s="682"/>
      <c r="F113" s="682"/>
      <c r="G113" s="682"/>
      <c r="H113" s="682"/>
      <c r="I113" s="682"/>
      <c r="J113" s="682"/>
      <c r="K113" s="682"/>
      <c r="L113" s="682"/>
      <c r="M113" s="682"/>
      <c r="N113" s="682"/>
      <c r="O113" s="682"/>
      <c r="P113" s="682"/>
      <c r="Q113" s="682"/>
      <c r="R113" s="682"/>
      <c r="S113" s="682"/>
      <c r="T113" s="682"/>
      <c r="U113" s="682"/>
      <c r="V113" s="682"/>
      <c r="W113" s="682"/>
      <c r="X113" s="682"/>
      <c r="Y113" s="682"/>
      <c r="Z113" s="682"/>
      <c r="AA113" s="682"/>
      <c r="AB113" s="682"/>
      <c r="AC113" s="683"/>
      <c r="AD113" s="107"/>
      <c r="AE113" s="111"/>
    </row>
    <row r="114" spans="1:31">
      <c r="A114" s="111"/>
      <c r="B114" s="104"/>
      <c r="C114" s="681"/>
      <c r="D114" s="682"/>
      <c r="E114" s="682"/>
      <c r="F114" s="682"/>
      <c r="G114" s="682"/>
      <c r="H114" s="682"/>
      <c r="I114" s="682"/>
      <c r="J114" s="682"/>
      <c r="K114" s="682"/>
      <c r="L114" s="682"/>
      <c r="M114" s="682"/>
      <c r="N114" s="682"/>
      <c r="O114" s="682"/>
      <c r="P114" s="682"/>
      <c r="Q114" s="682"/>
      <c r="R114" s="682"/>
      <c r="S114" s="682"/>
      <c r="T114" s="682"/>
      <c r="U114" s="682"/>
      <c r="V114" s="682"/>
      <c r="W114" s="682"/>
      <c r="X114" s="682"/>
      <c r="Y114" s="682"/>
      <c r="Z114" s="682"/>
      <c r="AA114" s="682"/>
      <c r="AB114" s="682"/>
      <c r="AC114" s="683"/>
      <c r="AD114" s="107"/>
      <c r="AE114" s="111"/>
    </row>
    <row r="115" spans="1:31">
      <c r="A115" s="111"/>
      <c r="B115" s="104"/>
      <c r="C115" s="681"/>
      <c r="D115" s="682"/>
      <c r="E115" s="682"/>
      <c r="F115" s="682"/>
      <c r="G115" s="682"/>
      <c r="H115" s="682"/>
      <c r="I115" s="682"/>
      <c r="J115" s="682"/>
      <c r="K115" s="682"/>
      <c r="L115" s="682"/>
      <c r="M115" s="682"/>
      <c r="N115" s="682"/>
      <c r="O115" s="682"/>
      <c r="P115" s="682"/>
      <c r="Q115" s="682"/>
      <c r="R115" s="682"/>
      <c r="S115" s="682"/>
      <c r="T115" s="682"/>
      <c r="U115" s="682"/>
      <c r="V115" s="682"/>
      <c r="W115" s="682"/>
      <c r="X115" s="682"/>
      <c r="Y115" s="682"/>
      <c r="Z115" s="682"/>
      <c r="AA115" s="682"/>
      <c r="AB115" s="682"/>
      <c r="AC115" s="683"/>
      <c r="AD115" s="107"/>
      <c r="AE115" s="111"/>
    </row>
    <row r="116" spans="1:31">
      <c r="A116" s="111"/>
      <c r="B116" s="104"/>
      <c r="C116" s="684"/>
      <c r="D116" s="685"/>
      <c r="E116" s="685"/>
      <c r="F116" s="685"/>
      <c r="G116" s="685"/>
      <c r="H116" s="685"/>
      <c r="I116" s="685"/>
      <c r="J116" s="685"/>
      <c r="K116" s="685"/>
      <c r="L116" s="685"/>
      <c r="M116" s="685"/>
      <c r="N116" s="685"/>
      <c r="O116" s="685"/>
      <c r="P116" s="685"/>
      <c r="Q116" s="685"/>
      <c r="R116" s="685"/>
      <c r="S116" s="685"/>
      <c r="T116" s="685"/>
      <c r="U116" s="685"/>
      <c r="V116" s="685"/>
      <c r="W116" s="685"/>
      <c r="X116" s="685"/>
      <c r="Y116" s="685"/>
      <c r="Z116" s="685"/>
      <c r="AA116" s="685"/>
      <c r="AB116" s="685"/>
      <c r="AC116" s="686"/>
      <c r="AD116" s="107"/>
      <c r="AE116" s="111"/>
    </row>
    <row r="117" spans="1:31">
      <c r="A117" s="111"/>
      <c r="B117" s="104"/>
      <c r="C117" s="186"/>
      <c r="D117" s="186"/>
      <c r="E117" s="186"/>
      <c r="F117" s="186"/>
      <c r="G117" s="186"/>
      <c r="H117" s="186"/>
      <c r="I117" s="186"/>
      <c r="J117" s="186"/>
      <c r="K117" s="186"/>
      <c r="L117" s="186"/>
      <c r="M117" s="186"/>
      <c r="N117" s="186"/>
      <c r="O117" s="186"/>
      <c r="P117" s="186"/>
      <c r="Q117" s="186"/>
      <c r="R117" s="186"/>
      <c r="S117" s="186"/>
      <c r="T117" s="186"/>
      <c r="U117" s="186"/>
      <c r="V117" s="186"/>
      <c r="W117" s="186"/>
      <c r="X117" s="186"/>
      <c r="Y117" s="186"/>
      <c r="Z117" s="186"/>
      <c r="AA117" s="186"/>
      <c r="AB117" s="186"/>
      <c r="AC117" s="186"/>
      <c r="AD117" s="107"/>
      <c r="AE117" s="111"/>
    </row>
    <row r="118" spans="1:31">
      <c r="A118" s="111"/>
      <c r="B118" s="104"/>
      <c r="C118" s="112" t="s">
        <v>226</v>
      </c>
      <c r="D118" s="112"/>
      <c r="E118" s="112"/>
      <c r="F118" s="112"/>
      <c r="G118" s="112"/>
      <c r="H118" s="112"/>
      <c r="I118" s="112"/>
      <c r="J118" s="113"/>
      <c r="K118" s="113"/>
      <c r="L118" s="113"/>
      <c r="M118" s="113"/>
      <c r="N118" s="113"/>
      <c r="O118" s="113"/>
      <c r="P118" s="113"/>
      <c r="Q118" s="113"/>
      <c r="R118" s="113"/>
      <c r="S118" s="113"/>
      <c r="T118" s="113"/>
      <c r="U118" s="113"/>
      <c r="V118" s="113"/>
      <c r="W118" s="112"/>
      <c r="X118" s="112"/>
      <c r="Y118" s="112"/>
      <c r="Z118" s="112"/>
      <c r="AA118" s="112"/>
      <c r="AB118" s="112"/>
      <c r="AC118" s="112"/>
      <c r="AD118" s="107"/>
      <c r="AE118" s="111"/>
    </row>
    <row r="119" spans="1:31">
      <c r="A119" s="111"/>
      <c r="B119" s="104"/>
      <c r="C119" s="678"/>
      <c r="D119" s="679"/>
      <c r="E119" s="679"/>
      <c r="F119" s="679"/>
      <c r="G119" s="679"/>
      <c r="H119" s="679"/>
      <c r="I119" s="679"/>
      <c r="J119" s="679"/>
      <c r="K119" s="679"/>
      <c r="L119" s="679"/>
      <c r="M119" s="679"/>
      <c r="N119" s="679"/>
      <c r="O119" s="679"/>
      <c r="P119" s="679"/>
      <c r="Q119" s="679"/>
      <c r="R119" s="679"/>
      <c r="S119" s="679"/>
      <c r="T119" s="679"/>
      <c r="U119" s="679"/>
      <c r="V119" s="679"/>
      <c r="W119" s="679"/>
      <c r="X119" s="679"/>
      <c r="Y119" s="679"/>
      <c r="Z119" s="679"/>
      <c r="AA119" s="679"/>
      <c r="AB119" s="679"/>
      <c r="AC119" s="680"/>
      <c r="AD119" s="107"/>
      <c r="AE119" s="111"/>
    </row>
    <row r="120" spans="1:31">
      <c r="A120" s="111"/>
      <c r="B120" s="104"/>
      <c r="C120" s="681"/>
      <c r="D120" s="682"/>
      <c r="E120" s="682"/>
      <c r="F120" s="682"/>
      <c r="G120" s="682"/>
      <c r="H120" s="682"/>
      <c r="I120" s="682"/>
      <c r="J120" s="682"/>
      <c r="K120" s="682"/>
      <c r="L120" s="682"/>
      <c r="M120" s="682"/>
      <c r="N120" s="682"/>
      <c r="O120" s="682"/>
      <c r="P120" s="682"/>
      <c r="Q120" s="682"/>
      <c r="R120" s="682"/>
      <c r="S120" s="682"/>
      <c r="T120" s="682"/>
      <c r="U120" s="682"/>
      <c r="V120" s="682"/>
      <c r="W120" s="682"/>
      <c r="X120" s="682"/>
      <c r="Y120" s="682"/>
      <c r="Z120" s="682"/>
      <c r="AA120" s="682"/>
      <c r="AB120" s="682"/>
      <c r="AC120" s="683"/>
      <c r="AD120" s="107"/>
      <c r="AE120" s="111"/>
    </row>
    <row r="121" spans="1:31">
      <c r="A121" s="111"/>
      <c r="B121" s="104"/>
      <c r="C121" s="681"/>
      <c r="D121" s="682"/>
      <c r="E121" s="682"/>
      <c r="F121" s="682"/>
      <c r="G121" s="682"/>
      <c r="H121" s="682"/>
      <c r="I121" s="682"/>
      <c r="J121" s="682"/>
      <c r="K121" s="682"/>
      <c r="L121" s="682"/>
      <c r="M121" s="682"/>
      <c r="N121" s="682"/>
      <c r="O121" s="682"/>
      <c r="P121" s="682"/>
      <c r="Q121" s="682"/>
      <c r="R121" s="682"/>
      <c r="S121" s="682"/>
      <c r="T121" s="682"/>
      <c r="U121" s="682"/>
      <c r="V121" s="682"/>
      <c r="W121" s="682"/>
      <c r="X121" s="682"/>
      <c r="Y121" s="682"/>
      <c r="Z121" s="682"/>
      <c r="AA121" s="682"/>
      <c r="AB121" s="682"/>
      <c r="AC121" s="683"/>
      <c r="AD121" s="107"/>
      <c r="AE121" s="111"/>
    </row>
    <row r="122" spans="1:31">
      <c r="A122" s="111"/>
      <c r="B122" s="104"/>
      <c r="C122" s="681"/>
      <c r="D122" s="682"/>
      <c r="E122" s="682"/>
      <c r="F122" s="682"/>
      <c r="G122" s="682"/>
      <c r="H122" s="682"/>
      <c r="I122" s="682"/>
      <c r="J122" s="682"/>
      <c r="K122" s="682"/>
      <c r="L122" s="682"/>
      <c r="M122" s="682"/>
      <c r="N122" s="682"/>
      <c r="O122" s="682"/>
      <c r="P122" s="682"/>
      <c r="Q122" s="682"/>
      <c r="R122" s="682"/>
      <c r="S122" s="682"/>
      <c r="T122" s="682"/>
      <c r="U122" s="682"/>
      <c r="V122" s="682"/>
      <c r="W122" s="682"/>
      <c r="X122" s="682"/>
      <c r="Y122" s="682"/>
      <c r="Z122" s="682"/>
      <c r="AA122" s="682"/>
      <c r="AB122" s="682"/>
      <c r="AC122" s="683"/>
      <c r="AD122" s="107"/>
      <c r="AE122" s="111"/>
    </row>
    <row r="123" spans="1:31">
      <c r="A123" s="111"/>
      <c r="B123" s="104"/>
      <c r="C123" s="681"/>
      <c r="D123" s="682"/>
      <c r="E123" s="682"/>
      <c r="F123" s="682"/>
      <c r="G123" s="682"/>
      <c r="H123" s="682"/>
      <c r="I123" s="682"/>
      <c r="J123" s="682"/>
      <c r="K123" s="682"/>
      <c r="L123" s="682"/>
      <c r="M123" s="682"/>
      <c r="N123" s="682"/>
      <c r="O123" s="682"/>
      <c r="P123" s="682"/>
      <c r="Q123" s="682"/>
      <c r="R123" s="682"/>
      <c r="S123" s="682"/>
      <c r="T123" s="682"/>
      <c r="U123" s="682"/>
      <c r="V123" s="682"/>
      <c r="W123" s="682"/>
      <c r="X123" s="682"/>
      <c r="Y123" s="682"/>
      <c r="Z123" s="682"/>
      <c r="AA123" s="682"/>
      <c r="AB123" s="682"/>
      <c r="AC123" s="683"/>
      <c r="AD123" s="107"/>
      <c r="AE123" s="111"/>
    </row>
    <row r="124" spans="1:31">
      <c r="A124" s="111"/>
      <c r="B124" s="104"/>
      <c r="C124" s="681"/>
      <c r="D124" s="682"/>
      <c r="E124" s="682"/>
      <c r="F124" s="682"/>
      <c r="G124" s="682"/>
      <c r="H124" s="682"/>
      <c r="I124" s="682"/>
      <c r="J124" s="682"/>
      <c r="K124" s="682"/>
      <c r="L124" s="682"/>
      <c r="M124" s="682"/>
      <c r="N124" s="682"/>
      <c r="O124" s="682"/>
      <c r="P124" s="682"/>
      <c r="Q124" s="682"/>
      <c r="R124" s="682"/>
      <c r="S124" s="682"/>
      <c r="T124" s="682"/>
      <c r="U124" s="682"/>
      <c r="V124" s="682"/>
      <c r="W124" s="682"/>
      <c r="X124" s="682"/>
      <c r="Y124" s="682"/>
      <c r="Z124" s="682"/>
      <c r="AA124" s="682"/>
      <c r="AB124" s="682"/>
      <c r="AC124" s="683"/>
      <c r="AD124" s="107"/>
      <c r="AE124" s="111"/>
    </row>
    <row r="125" spans="1:31">
      <c r="A125" s="111"/>
      <c r="B125" s="104"/>
      <c r="C125" s="684"/>
      <c r="D125" s="685"/>
      <c r="E125" s="685"/>
      <c r="F125" s="685"/>
      <c r="G125" s="685"/>
      <c r="H125" s="685"/>
      <c r="I125" s="685"/>
      <c r="J125" s="685"/>
      <c r="K125" s="685"/>
      <c r="L125" s="685"/>
      <c r="M125" s="685"/>
      <c r="N125" s="685"/>
      <c r="O125" s="685"/>
      <c r="P125" s="685"/>
      <c r="Q125" s="685"/>
      <c r="R125" s="685"/>
      <c r="S125" s="685"/>
      <c r="T125" s="685"/>
      <c r="U125" s="685"/>
      <c r="V125" s="685"/>
      <c r="W125" s="685"/>
      <c r="X125" s="685"/>
      <c r="Y125" s="685"/>
      <c r="Z125" s="685"/>
      <c r="AA125" s="685"/>
      <c r="AB125" s="685"/>
      <c r="AC125" s="686"/>
      <c r="AD125" s="107"/>
      <c r="AE125" s="111"/>
    </row>
    <row r="126" spans="1:31" ht="15.75" thickBot="1">
      <c r="A126" s="99"/>
      <c r="B126" s="114"/>
      <c r="C126" s="115"/>
      <c r="D126" s="115"/>
      <c r="E126" s="115"/>
      <c r="F126" s="116"/>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7"/>
      <c r="AE126" s="99"/>
    </row>
    <row r="127" spans="1:31" hidden="1">
      <c r="A127" s="157"/>
      <c r="B127" s="157"/>
      <c r="C127" s="157"/>
      <c r="D127" s="157"/>
      <c r="E127" s="157"/>
      <c r="F127" s="157"/>
      <c r="G127" s="157"/>
      <c r="H127" s="157"/>
      <c r="I127" s="157"/>
      <c r="J127" s="157"/>
      <c r="K127" s="157"/>
      <c r="L127" s="157"/>
      <c r="M127" s="157"/>
      <c r="N127" s="157"/>
      <c r="O127" s="157"/>
      <c r="P127" s="157"/>
      <c r="Q127" s="157"/>
      <c r="R127" s="157"/>
      <c r="S127" s="157"/>
      <c r="T127" s="157"/>
      <c r="U127" s="157"/>
      <c r="V127" s="157"/>
      <c r="W127" s="157"/>
      <c r="X127" s="157"/>
      <c r="Y127" s="157"/>
      <c r="Z127" s="157"/>
      <c r="AA127" s="157"/>
      <c r="AB127" s="157"/>
      <c r="AC127" s="157"/>
      <c r="AD127" s="157"/>
      <c r="AE127" s="157"/>
    </row>
  </sheetData>
  <sheetProtection password="DE42" sheet="1" objects="1" scenarios="1" selectLockedCells="1"/>
  <mergeCells count="35">
    <mergeCell ref="C92:AC98"/>
    <mergeCell ref="C101:AC107"/>
    <mergeCell ref="C110:AC116"/>
    <mergeCell ref="C119:AC125"/>
    <mergeCell ref="E59:AC59"/>
    <mergeCell ref="H60:AC60"/>
    <mergeCell ref="C62:AC62"/>
    <mergeCell ref="C64:AC67"/>
    <mergeCell ref="C74:AC80"/>
    <mergeCell ref="C83:AC89"/>
    <mergeCell ref="L58:AC58"/>
    <mergeCell ref="E31:AC31"/>
    <mergeCell ref="H32:AC32"/>
    <mergeCell ref="C34:AC34"/>
    <mergeCell ref="C36:AC39"/>
    <mergeCell ref="H43:AC43"/>
    <mergeCell ref="L44:AC44"/>
    <mergeCell ref="E45:AC45"/>
    <mergeCell ref="H46:AC46"/>
    <mergeCell ref="C48:AC48"/>
    <mergeCell ref="C50:AC53"/>
    <mergeCell ref="H57:AC57"/>
    <mergeCell ref="L30:AC30"/>
    <mergeCell ref="B2:AD7"/>
    <mergeCell ref="B8:AD8"/>
    <mergeCell ref="B10:L10"/>
    <mergeCell ref="B12:AD12"/>
    <mergeCell ref="H15:AC15"/>
    <mergeCell ref="L16:AC16"/>
    <mergeCell ref="E17:AC17"/>
    <mergeCell ref="H18:AC18"/>
    <mergeCell ref="C20:AC20"/>
    <mergeCell ref="C22:AC25"/>
    <mergeCell ref="H29:AC29"/>
    <mergeCell ref="AB9:AD9"/>
  </mergeCells>
  <hyperlinks>
    <hyperlink ref="AB9:AD9" location="Índice!A1" display="Índice"/>
  </hyperlinks>
  <pageMargins left="0.70866141732283472" right="0.70866141732283472" top="0.74803149606299213" bottom="0.74803149606299213" header="0.31496062992125984" footer="0.31496062992125984"/>
  <pageSetup scale="77" orientation="portrait" r:id="rId1"/>
  <headerFooter>
    <oddHeader>&amp;CMódulo 1 Sección VIII
Participantes y Comentarios</oddHeader>
    <oddFooter>&amp;LCenso Nacional de Gobierno, Seguridad Pública y Sistema Penitenciario Estatales 2017&amp;R&amp;P de &amp;N</oddFooter>
  </headerFooter>
  <rowBreaks count="2" manualBreakCount="2">
    <brk id="55" max="16383" man="1"/>
    <brk id="98" max="16383" man="1"/>
  </rowBreaks>
  <drawing r:id="rId2"/>
</worksheet>
</file>

<file path=xl/worksheets/sheet6.xml><?xml version="1.0" encoding="utf-8"?>
<worksheet xmlns="http://schemas.openxmlformats.org/spreadsheetml/2006/main" xmlns:r="http://schemas.openxmlformats.org/officeDocument/2006/relationships">
  <dimension ref="A1:AE56"/>
  <sheetViews>
    <sheetView showGridLines="0" view="pageBreakPreview" zoomScaleNormal="100" zoomScaleSheetLayoutView="100" workbookViewId="0"/>
  </sheetViews>
  <sheetFormatPr baseColWidth="10" defaultColWidth="0" defaultRowHeight="15" zeroHeight="1"/>
  <cols>
    <col min="1" max="31" width="3.7109375" customWidth="1"/>
    <col min="32" max="16384" width="11.42578125" hidden="1"/>
  </cols>
  <sheetData>
    <row r="1" spans="1:31" ht="15" customHeight="1">
      <c r="A1" s="118"/>
      <c r="B1" s="403" t="s">
        <v>251</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119"/>
    </row>
    <row r="2" spans="1:31" ht="15" customHeight="1">
      <c r="A2" s="118"/>
      <c r="B2" s="403"/>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119"/>
    </row>
    <row r="3" spans="1:31" ht="15" customHeight="1">
      <c r="A3" s="118"/>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119"/>
    </row>
    <row r="4" spans="1:31" ht="15" customHeight="1">
      <c r="A4" s="118"/>
      <c r="B4" s="403"/>
      <c r="C4" s="403"/>
      <c r="D4" s="403"/>
      <c r="E4" s="403"/>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119"/>
    </row>
    <row r="5" spans="1:31" ht="15" customHeight="1">
      <c r="A5" s="120"/>
      <c r="B5" s="403"/>
      <c r="C5" s="403"/>
      <c r="D5" s="403"/>
      <c r="E5" s="403"/>
      <c r="F5" s="403"/>
      <c r="G5" s="403"/>
      <c r="H5" s="403"/>
      <c r="I5" s="403"/>
      <c r="J5" s="403"/>
      <c r="K5" s="403"/>
      <c r="L5" s="403"/>
      <c r="M5" s="403"/>
      <c r="N5" s="403"/>
      <c r="O5" s="403"/>
      <c r="P5" s="403"/>
      <c r="Q5" s="403"/>
      <c r="R5" s="403"/>
      <c r="S5" s="403"/>
      <c r="T5" s="403"/>
      <c r="U5" s="403"/>
      <c r="V5" s="403"/>
      <c r="W5" s="403"/>
      <c r="X5" s="403"/>
      <c r="Y5" s="403"/>
      <c r="Z5" s="403"/>
      <c r="AA5" s="403"/>
      <c r="AB5" s="403"/>
      <c r="AC5" s="403"/>
      <c r="AD5" s="403"/>
      <c r="AE5" s="121"/>
    </row>
    <row r="6" spans="1:31" ht="78.75" customHeight="1">
      <c r="A6" s="120"/>
      <c r="B6" s="403"/>
      <c r="C6" s="403"/>
      <c r="D6" s="403"/>
      <c r="E6" s="403"/>
      <c r="F6" s="403"/>
      <c r="G6" s="403"/>
      <c r="H6" s="403"/>
      <c r="I6" s="403"/>
      <c r="J6" s="403"/>
      <c r="K6" s="403"/>
      <c r="L6" s="403"/>
      <c r="M6" s="403"/>
      <c r="N6" s="403"/>
      <c r="O6" s="403"/>
      <c r="P6" s="403"/>
      <c r="Q6" s="403"/>
      <c r="R6" s="403"/>
      <c r="S6" s="403"/>
      <c r="T6" s="403"/>
      <c r="U6" s="403"/>
      <c r="V6" s="403"/>
      <c r="W6" s="403"/>
      <c r="X6" s="403"/>
      <c r="Y6" s="403"/>
      <c r="Z6" s="403"/>
      <c r="AA6" s="403"/>
      <c r="AB6" s="403"/>
      <c r="AC6" s="403"/>
      <c r="AD6" s="403"/>
      <c r="AE6" s="121"/>
    </row>
    <row r="7" spans="1:31" ht="19.5" customHeight="1">
      <c r="A7" s="120"/>
      <c r="B7" s="433" t="str">
        <f>IF(Presentación!$B$9="","",Presentación!$B$9)</f>
        <v>Veracruz de Ignacio de la Llave</v>
      </c>
      <c r="C7" s="434"/>
      <c r="D7" s="434"/>
      <c r="E7" s="434"/>
      <c r="F7" s="434"/>
      <c r="G7" s="434"/>
      <c r="H7" s="434"/>
      <c r="I7" s="434"/>
      <c r="J7" s="434"/>
      <c r="K7" s="434"/>
      <c r="L7" s="435"/>
      <c r="M7" s="346"/>
      <c r="N7" s="10" t="str">
        <f>IF(Presentación!$N$9="","",Presentación!$N$9)</f>
        <v>30</v>
      </c>
      <c r="O7" s="122"/>
      <c r="P7" s="122"/>
      <c r="Q7" s="122"/>
      <c r="R7" s="122"/>
      <c r="S7" s="122"/>
      <c r="T7" s="122"/>
      <c r="U7" s="122"/>
      <c r="V7" s="122"/>
      <c r="W7" s="122"/>
      <c r="X7" s="122"/>
      <c r="Y7" s="122"/>
      <c r="Z7" s="122"/>
      <c r="AA7" s="122"/>
      <c r="AB7" s="420" t="s">
        <v>0</v>
      </c>
      <c r="AC7" s="420"/>
      <c r="AD7" s="420"/>
      <c r="AE7" s="121"/>
    </row>
    <row r="8" spans="1:31" ht="39.75" customHeight="1">
      <c r="A8" s="123"/>
      <c r="B8" s="688" t="s">
        <v>288</v>
      </c>
      <c r="C8" s="689"/>
      <c r="D8" s="689"/>
      <c r="E8" s="689"/>
      <c r="F8" s="689"/>
      <c r="G8" s="689"/>
      <c r="H8" s="689"/>
      <c r="I8" s="689"/>
      <c r="J8" s="689"/>
      <c r="K8" s="689"/>
      <c r="L8" s="689"/>
      <c r="M8" s="689"/>
      <c r="N8" s="689"/>
      <c r="O8" s="689"/>
      <c r="P8" s="689"/>
      <c r="Q8" s="689"/>
      <c r="R8" s="689"/>
      <c r="S8" s="689"/>
      <c r="T8" s="689"/>
      <c r="U8" s="689"/>
      <c r="V8" s="689"/>
      <c r="W8" s="689"/>
      <c r="X8" s="689"/>
      <c r="Y8" s="689"/>
      <c r="Z8" s="689"/>
      <c r="AA8" s="689"/>
      <c r="AB8" s="689"/>
      <c r="AC8" s="689"/>
      <c r="AD8" s="689"/>
      <c r="AE8" s="71"/>
    </row>
    <row r="9" spans="1:31">
      <c r="A9" s="124"/>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6"/>
    </row>
    <row r="10" spans="1:31">
      <c r="A10" s="127"/>
      <c r="B10" s="70" t="s">
        <v>95</v>
      </c>
      <c r="C10" s="128"/>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30"/>
    </row>
    <row r="11" spans="1:31" ht="42.75" customHeight="1">
      <c r="A11" s="69"/>
      <c r="B11" s="70"/>
      <c r="C11" s="690" t="s">
        <v>227</v>
      </c>
      <c r="D11" s="690"/>
      <c r="E11" s="690"/>
      <c r="F11" s="690"/>
      <c r="G11" s="690"/>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16"/>
    </row>
    <row r="12" spans="1:31">
      <c r="A12" s="69"/>
      <c r="B12" s="131"/>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6"/>
    </row>
    <row r="13" spans="1:31" ht="19.5">
      <c r="A13" s="69"/>
      <c r="B13" s="131" t="s">
        <v>228</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71"/>
    </row>
    <row r="14" spans="1:31" ht="89.25" customHeight="1">
      <c r="A14" s="69"/>
      <c r="B14" s="131"/>
      <c r="C14" s="687" t="s">
        <v>374</v>
      </c>
      <c r="D14" s="687"/>
      <c r="E14" s="687"/>
      <c r="F14" s="687"/>
      <c r="G14" s="687"/>
      <c r="H14" s="687"/>
      <c r="I14" s="687"/>
      <c r="J14" s="687"/>
      <c r="K14" s="687"/>
      <c r="L14" s="687"/>
      <c r="M14" s="687"/>
      <c r="N14" s="687"/>
      <c r="O14" s="687"/>
      <c r="P14" s="687"/>
      <c r="Q14" s="687"/>
      <c r="R14" s="687"/>
      <c r="S14" s="687"/>
      <c r="T14" s="687"/>
      <c r="U14" s="687"/>
      <c r="V14" s="687"/>
      <c r="W14" s="687"/>
      <c r="X14" s="687"/>
      <c r="Y14" s="687"/>
      <c r="Z14" s="687"/>
      <c r="AA14" s="687"/>
      <c r="AB14" s="687"/>
      <c r="AC14" s="687"/>
      <c r="AD14" s="687"/>
      <c r="AE14" s="126"/>
    </row>
    <row r="15" spans="1:31" ht="51.75" customHeight="1">
      <c r="A15" s="69"/>
      <c r="B15" s="131"/>
      <c r="C15" s="134"/>
      <c r="D15" s="687" t="s">
        <v>234</v>
      </c>
      <c r="E15" s="687"/>
      <c r="F15" s="687"/>
      <c r="G15" s="687"/>
      <c r="H15" s="687"/>
      <c r="I15" s="687"/>
      <c r="J15" s="687"/>
      <c r="K15" s="687"/>
      <c r="L15" s="687"/>
      <c r="M15" s="687"/>
      <c r="N15" s="687"/>
      <c r="O15" s="687"/>
      <c r="P15" s="687"/>
      <c r="Q15" s="687"/>
      <c r="R15" s="687"/>
      <c r="S15" s="687"/>
      <c r="T15" s="687"/>
      <c r="U15" s="687"/>
      <c r="V15" s="687"/>
      <c r="W15" s="687"/>
      <c r="X15" s="687"/>
      <c r="Y15" s="687"/>
      <c r="Z15" s="687"/>
      <c r="AA15" s="687"/>
      <c r="AB15" s="687"/>
      <c r="AC15" s="687"/>
      <c r="AD15" s="687"/>
      <c r="AE15" s="135"/>
    </row>
    <row r="16" spans="1:31" ht="51" customHeight="1">
      <c r="A16" s="69"/>
      <c r="B16" s="131"/>
      <c r="C16" s="134"/>
      <c r="D16" s="687" t="s">
        <v>231</v>
      </c>
      <c r="E16" s="687"/>
      <c r="F16" s="687"/>
      <c r="G16" s="687"/>
      <c r="H16" s="687"/>
      <c r="I16" s="687"/>
      <c r="J16" s="687"/>
      <c r="K16" s="687"/>
      <c r="L16" s="687"/>
      <c r="M16" s="687"/>
      <c r="N16" s="687"/>
      <c r="O16" s="687"/>
      <c r="P16" s="687"/>
      <c r="Q16" s="687"/>
      <c r="R16" s="687"/>
      <c r="S16" s="687"/>
      <c r="T16" s="687"/>
      <c r="U16" s="687"/>
      <c r="V16" s="687"/>
      <c r="W16" s="687"/>
      <c r="X16" s="687"/>
      <c r="Y16" s="687"/>
      <c r="Z16" s="687"/>
      <c r="AA16" s="687"/>
      <c r="AB16" s="687"/>
      <c r="AC16" s="687"/>
      <c r="AD16" s="687"/>
      <c r="AE16" s="135"/>
    </row>
    <row r="17" spans="1:31" ht="38.25" customHeight="1">
      <c r="A17" s="69"/>
      <c r="B17" s="131"/>
      <c r="C17" s="134"/>
      <c r="D17" s="687" t="s">
        <v>375</v>
      </c>
      <c r="E17" s="687"/>
      <c r="F17" s="687"/>
      <c r="G17" s="687"/>
      <c r="H17" s="687"/>
      <c r="I17" s="687"/>
      <c r="J17" s="687"/>
      <c r="K17" s="687"/>
      <c r="L17" s="687"/>
      <c r="M17" s="687"/>
      <c r="N17" s="687"/>
      <c r="O17" s="687"/>
      <c r="P17" s="687"/>
      <c r="Q17" s="687"/>
      <c r="R17" s="687"/>
      <c r="S17" s="687"/>
      <c r="T17" s="687"/>
      <c r="U17" s="687"/>
      <c r="V17" s="687"/>
      <c r="W17" s="687"/>
      <c r="X17" s="687"/>
      <c r="Y17" s="687"/>
      <c r="Z17" s="687"/>
      <c r="AA17" s="687"/>
      <c r="AB17" s="687"/>
      <c r="AC17" s="687"/>
      <c r="AD17" s="687"/>
      <c r="AE17" s="135"/>
    </row>
    <row r="18" spans="1:31" ht="38.25" customHeight="1">
      <c r="A18" s="69"/>
      <c r="B18" s="131"/>
      <c r="C18" s="134"/>
      <c r="D18" s="687" t="s">
        <v>229</v>
      </c>
      <c r="E18" s="687"/>
      <c r="F18" s="687"/>
      <c r="G18" s="687"/>
      <c r="H18" s="687"/>
      <c r="I18" s="687"/>
      <c r="J18" s="687"/>
      <c r="K18" s="687"/>
      <c r="L18" s="687"/>
      <c r="M18" s="687"/>
      <c r="N18" s="687"/>
      <c r="O18" s="687"/>
      <c r="P18" s="687"/>
      <c r="Q18" s="687"/>
      <c r="R18" s="687"/>
      <c r="S18" s="687"/>
      <c r="T18" s="687"/>
      <c r="U18" s="687"/>
      <c r="V18" s="687"/>
      <c r="W18" s="687"/>
      <c r="X18" s="687"/>
      <c r="Y18" s="687"/>
      <c r="Z18" s="687"/>
      <c r="AA18" s="687"/>
      <c r="AB18" s="687"/>
      <c r="AC18" s="687"/>
      <c r="AD18" s="687"/>
      <c r="AE18" s="135"/>
    </row>
    <row r="19" spans="1:31" ht="61.5" customHeight="1">
      <c r="A19" s="69"/>
      <c r="B19" s="131"/>
      <c r="C19" s="134"/>
      <c r="D19" s="687" t="s">
        <v>230</v>
      </c>
      <c r="E19" s="687"/>
      <c r="F19" s="687"/>
      <c r="G19" s="687"/>
      <c r="H19" s="687"/>
      <c r="I19" s="687"/>
      <c r="J19" s="687"/>
      <c r="K19" s="687"/>
      <c r="L19" s="687"/>
      <c r="M19" s="687"/>
      <c r="N19" s="687"/>
      <c r="O19" s="687"/>
      <c r="P19" s="687"/>
      <c r="Q19" s="687"/>
      <c r="R19" s="687"/>
      <c r="S19" s="687"/>
      <c r="T19" s="687"/>
      <c r="U19" s="687"/>
      <c r="V19" s="687"/>
      <c r="W19" s="687"/>
      <c r="X19" s="687"/>
      <c r="Y19" s="687"/>
      <c r="Z19" s="687"/>
      <c r="AA19" s="687"/>
      <c r="AB19" s="687"/>
      <c r="AC19" s="687"/>
      <c r="AD19" s="687"/>
      <c r="AE19" s="135"/>
    </row>
    <row r="20" spans="1:31" ht="41.25" customHeight="1">
      <c r="A20" s="69"/>
      <c r="B20" s="131"/>
      <c r="C20" s="134"/>
      <c r="D20" s="687" t="s">
        <v>376</v>
      </c>
      <c r="E20" s="687"/>
      <c r="F20" s="687"/>
      <c r="G20" s="687"/>
      <c r="H20" s="687"/>
      <c r="I20" s="687"/>
      <c r="J20" s="687"/>
      <c r="K20" s="687"/>
      <c r="L20" s="687"/>
      <c r="M20" s="687"/>
      <c r="N20" s="687"/>
      <c r="O20" s="687"/>
      <c r="P20" s="687"/>
      <c r="Q20" s="687"/>
      <c r="R20" s="687"/>
      <c r="S20" s="687"/>
      <c r="T20" s="687"/>
      <c r="U20" s="687"/>
      <c r="V20" s="687"/>
      <c r="W20" s="687"/>
      <c r="X20" s="687"/>
      <c r="Y20" s="687"/>
      <c r="Z20" s="687"/>
      <c r="AA20" s="687"/>
      <c r="AB20" s="687"/>
      <c r="AC20" s="687"/>
      <c r="AD20" s="687"/>
      <c r="AE20" s="135"/>
    </row>
    <row r="21" spans="1:31" ht="38.25" customHeight="1">
      <c r="A21" s="69"/>
      <c r="B21" s="131"/>
      <c r="C21" s="134"/>
      <c r="D21" s="687" t="s">
        <v>232</v>
      </c>
      <c r="E21" s="687"/>
      <c r="F21" s="687"/>
      <c r="G21" s="687"/>
      <c r="H21" s="687"/>
      <c r="I21" s="687"/>
      <c r="J21" s="687"/>
      <c r="K21" s="687"/>
      <c r="L21" s="687"/>
      <c r="M21" s="687"/>
      <c r="N21" s="687"/>
      <c r="O21" s="687"/>
      <c r="P21" s="687"/>
      <c r="Q21" s="687"/>
      <c r="R21" s="687"/>
      <c r="S21" s="687"/>
      <c r="T21" s="687"/>
      <c r="U21" s="687"/>
      <c r="V21" s="687"/>
      <c r="W21" s="687"/>
      <c r="X21" s="687"/>
      <c r="Y21" s="687"/>
      <c r="Z21" s="687"/>
      <c r="AA21" s="687"/>
      <c r="AB21" s="687"/>
      <c r="AC21" s="687"/>
      <c r="AD21" s="687"/>
      <c r="AE21" s="135"/>
    </row>
    <row r="22" spans="1:31" ht="29.25" customHeight="1">
      <c r="A22" s="69"/>
      <c r="B22" s="131"/>
      <c r="C22" s="134"/>
      <c r="D22" s="687" t="s">
        <v>233</v>
      </c>
      <c r="E22" s="687"/>
      <c r="F22" s="687"/>
      <c r="G22" s="687"/>
      <c r="H22" s="687"/>
      <c r="I22" s="687"/>
      <c r="J22" s="687"/>
      <c r="K22" s="687"/>
      <c r="L22" s="687"/>
      <c r="M22" s="687"/>
      <c r="N22" s="687"/>
      <c r="O22" s="687"/>
      <c r="P22" s="687"/>
      <c r="Q22" s="687"/>
      <c r="R22" s="687"/>
      <c r="S22" s="687"/>
      <c r="T22" s="687"/>
      <c r="U22" s="687"/>
      <c r="V22" s="687"/>
      <c r="W22" s="687"/>
      <c r="X22" s="687"/>
      <c r="Y22" s="687"/>
      <c r="Z22" s="687"/>
      <c r="AA22" s="687"/>
      <c r="AB22" s="687"/>
      <c r="AC22" s="687"/>
      <c r="AD22" s="687"/>
      <c r="AE22" s="135"/>
    </row>
    <row r="23" spans="1:31" ht="38.25" customHeight="1">
      <c r="A23" s="69"/>
      <c r="B23" s="131"/>
      <c r="C23" s="134"/>
      <c r="D23" s="687" t="s">
        <v>281</v>
      </c>
      <c r="E23" s="687"/>
      <c r="F23" s="687"/>
      <c r="G23" s="687"/>
      <c r="H23" s="687"/>
      <c r="I23" s="687"/>
      <c r="J23" s="687"/>
      <c r="K23" s="687"/>
      <c r="L23" s="687"/>
      <c r="M23" s="687"/>
      <c r="N23" s="687"/>
      <c r="O23" s="687"/>
      <c r="P23" s="687"/>
      <c r="Q23" s="687"/>
      <c r="R23" s="687"/>
      <c r="S23" s="687"/>
      <c r="T23" s="687"/>
      <c r="U23" s="687"/>
      <c r="V23" s="687"/>
      <c r="W23" s="687"/>
      <c r="X23" s="687"/>
      <c r="Y23" s="687"/>
      <c r="Z23" s="687"/>
      <c r="AA23" s="687"/>
      <c r="AB23" s="687"/>
      <c r="AC23" s="687"/>
      <c r="AD23" s="687"/>
      <c r="AE23" s="135"/>
    </row>
    <row r="24" spans="1:31">
      <c r="A24" s="69"/>
      <c r="B24" s="131"/>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71"/>
    </row>
    <row r="25" spans="1:31" ht="19.5">
      <c r="A25" s="127"/>
      <c r="B25" s="70" t="s">
        <v>282</v>
      </c>
      <c r="C25" s="136"/>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0"/>
    </row>
    <row r="26" spans="1:31">
      <c r="A26" s="69"/>
      <c r="B26" s="70"/>
      <c r="C26" s="691" t="s">
        <v>283</v>
      </c>
      <c r="D26" s="691"/>
      <c r="E26" s="691"/>
      <c r="F26" s="691"/>
      <c r="G26" s="691"/>
      <c r="H26" s="691"/>
      <c r="I26" s="691"/>
      <c r="J26" s="691"/>
      <c r="K26" s="691"/>
      <c r="L26" s="691"/>
      <c r="M26" s="691"/>
      <c r="N26" s="691"/>
      <c r="O26" s="691"/>
      <c r="P26" s="691"/>
      <c r="Q26" s="691"/>
      <c r="R26" s="691"/>
      <c r="S26" s="691"/>
      <c r="T26" s="691"/>
      <c r="U26" s="691"/>
      <c r="V26" s="691"/>
      <c r="W26" s="691"/>
      <c r="X26" s="691"/>
      <c r="Y26" s="691"/>
      <c r="Z26" s="691"/>
      <c r="AA26" s="691"/>
      <c r="AB26" s="691"/>
      <c r="AC26" s="691"/>
      <c r="AD26" s="691"/>
      <c r="AE26" s="16"/>
    </row>
    <row r="27" spans="1:31" ht="19.5">
      <c r="A27" s="69"/>
      <c r="B27" s="70"/>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71"/>
    </row>
    <row r="28" spans="1:31" ht="19.5">
      <c r="A28" s="69"/>
      <c r="B28" s="131" t="s">
        <v>235</v>
      </c>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71"/>
    </row>
    <row r="29" spans="1:31" ht="30.75" customHeight="1">
      <c r="A29" s="69"/>
      <c r="B29" s="70"/>
      <c r="C29" s="691" t="s">
        <v>236</v>
      </c>
      <c r="D29" s="691"/>
      <c r="E29" s="691"/>
      <c r="F29" s="691"/>
      <c r="G29" s="691"/>
      <c r="H29" s="691"/>
      <c r="I29" s="691"/>
      <c r="J29" s="691"/>
      <c r="K29" s="691"/>
      <c r="L29" s="691"/>
      <c r="M29" s="691"/>
      <c r="N29" s="691"/>
      <c r="O29" s="691"/>
      <c r="P29" s="691"/>
      <c r="Q29" s="691"/>
      <c r="R29" s="691"/>
      <c r="S29" s="691"/>
      <c r="T29" s="691"/>
      <c r="U29" s="691"/>
      <c r="V29" s="691"/>
      <c r="W29" s="691"/>
      <c r="X29" s="691"/>
      <c r="Y29" s="691"/>
      <c r="Z29" s="691"/>
      <c r="AA29" s="691"/>
      <c r="AB29" s="691"/>
      <c r="AC29" s="691"/>
      <c r="AD29" s="691"/>
      <c r="AE29" s="71"/>
    </row>
    <row r="30" spans="1:31" ht="56.25" customHeight="1">
      <c r="A30" s="69"/>
      <c r="B30" s="70"/>
      <c r="C30" s="691" t="s">
        <v>237</v>
      </c>
      <c r="D30" s="691"/>
      <c r="E30" s="691"/>
      <c r="F30" s="691"/>
      <c r="G30" s="691"/>
      <c r="H30" s="691"/>
      <c r="I30" s="691"/>
      <c r="J30" s="691"/>
      <c r="K30" s="691"/>
      <c r="L30" s="691"/>
      <c r="M30" s="691"/>
      <c r="N30" s="691"/>
      <c r="O30" s="691"/>
      <c r="P30" s="691"/>
      <c r="Q30" s="691"/>
      <c r="R30" s="691"/>
      <c r="S30" s="691"/>
      <c r="T30" s="691"/>
      <c r="U30" s="691"/>
      <c r="V30" s="691"/>
      <c r="W30" s="691"/>
      <c r="X30" s="691"/>
      <c r="Y30" s="691"/>
      <c r="Z30" s="691"/>
      <c r="AA30" s="691"/>
      <c r="AB30" s="691"/>
      <c r="AC30" s="691"/>
      <c r="AD30" s="691"/>
      <c r="AE30" s="75"/>
    </row>
    <row r="31" spans="1:31" ht="39.75" customHeight="1">
      <c r="A31" s="69"/>
      <c r="B31" s="70"/>
      <c r="C31" s="691" t="s">
        <v>238</v>
      </c>
      <c r="D31" s="691"/>
      <c r="E31" s="691"/>
      <c r="F31" s="691"/>
      <c r="G31" s="691"/>
      <c r="H31" s="691"/>
      <c r="I31" s="691"/>
      <c r="J31" s="691"/>
      <c r="K31" s="691"/>
      <c r="L31" s="691"/>
      <c r="M31" s="691"/>
      <c r="N31" s="691"/>
      <c r="O31" s="691"/>
      <c r="P31" s="691"/>
      <c r="Q31" s="691"/>
      <c r="R31" s="691"/>
      <c r="S31" s="691"/>
      <c r="T31" s="691"/>
      <c r="U31" s="691"/>
      <c r="V31" s="691"/>
      <c r="W31" s="691"/>
      <c r="X31" s="691"/>
      <c r="Y31" s="691"/>
      <c r="Z31" s="691"/>
      <c r="AA31" s="691"/>
      <c r="AB31" s="691"/>
      <c r="AC31" s="691"/>
      <c r="AD31" s="691"/>
      <c r="AE31" s="75"/>
    </row>
    <row r="32" spans="1:31">
      <c r="A32" s="69"/>
      <c r="B32" s="70"/>
      <c r="C32" s="138"/>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row>
    <row r="33" spans="1:31" ht="19.5">
      <c r="A33" s="69"/>
      <c r="B33" s="70" t="s">
        <v>239</v>
      </c>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71"/>
    </row>
    <row r="34" spans="1:31">
      <c r="A34" s="69"/>
      <c r="B34" s="70"/>
      <c r="C34" s="691" t="s">
        <v>286</v>
      </c>
      <c r="D34" s="691"/>
      <c r="E34" s="691"/>
      <c r="F34" s="691"/>
      <c r="G34" s="691"/>
      <c r="H34" s="691"/>
      <c r="I34" s="691"/>
      <c r="J34" s="691"/>
      <c r="K34" s="691"/>
      <c r="L34" s="691"/>
      <c r="M34" s="691"/>
      <c r="N34" s="691"/>
      <c r="O34" s="691"/>
      <c r="P34" s="691"/>
      <c r="Q34" s="691"/>
      <c r="R34" s="691"/>
      <c r="S34" s="691"/>
      <c r="T34" s="691"/>
      <c r="U34" s="691"/>
      <c r="V34" s="691"/>
      <c r="W34" s="691"/>
      <c r="X34" s="691"/>
      <c r="Y34" s="691"/>
      <c r="Z34" s="691"/>
      <c r="AA34" s="691"/>
      <c r="AB34" s="691"/>
      <c r="AC34" s="691"/>
      <c r="AD34" s="691"/>
      <c r="AE34" s="71"/>
    </row>
    <row r="35" spans="1:31">
      <c r="A35" s="69"/>
      <c r="B35" s="131"/>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71"/>
    </row>
    <row r="36" spans="1:31" ht="19.5">
      <c r="A36" s="69"/>
      <c r="B36" s="70" t="s">
        <v>284</v>
      </c>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1"/>
    </row>
    <row r="37" spans="1:31" ht="25.5" customHeight="1">
      <c r="A37" s="69"/>
      <c r="B37" s="70"/>
      <c r="C37" s="691" t="s">
        <v>285</v>
      </c>
      <c r="D37" s="691"/>
      <c r="E37" s="691"/>
      <c r="F37" s="691"/>
      <c r="G37" s="691"/>
      <c r="H37" s="691"/>
      <c r="I37" s="691"/>
      <c r="J37" s="691"/>
      <c r="K37" s="691"/>
      <c r="L37" s="691"/>
      <c r="M37" s="691"/>
      <c r="N37" s="691"/>
      <c r="O37" s="691"/>
      <c r="P37" s="691"/>
      <c r="Q37" s="691"/>
      <c r="R37" s="691"/>
      <c r="S37" s="691"/>
      <c r="T37" s="691"/>
      <c r="U37" s="691"/>
      <c r="V37" s="691"/>
      <c r="W37" s="691"/>
      <c r="X37" s="691"/>
      <c r="Y37" s="691"/>
      <c r="Z37" s="691"/>
      <c r="AA37" s="691"/>
      <c r="AB37" s="691"/>
      <c r="AC37" s="691"/>
      <c r="AD37" s="691"/>
      <c r="AE37" s="11"/>
    </row>
    <row r="38" spans="1:31">
      <c r="A38" s="69"/>
      <c r="B38" s="70"/>
      <c r="C38" s="139"/>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1"/>
    </row>
    <row r="39" spans="1:31" ht="19.5">
      <c r="A39" s="69"/>
      <c r="B39" s="70" t="s">
        <v>240</v>
      </c>
      <c r="C39" s="136"/>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1"/>
    </row>
    <row r="40" spans="1:31" ht="24.75" customHeight="1">
      <c r="A40" s="69"/>
      <c r="B40" s="70"/>
      <c r="C40" s="691" t="s">
        <v>241</v>
      </c>
      <c r="D40" s="691"/>
      <c r="E40" s="691"/>
      <c r="F40" s="691"/>
      <c r="G40" s="691"/>
      <c r="H40" s="691"/>
      <c r="I40" s="691"/>
      <c r="J40" s="691"/>
      <c r="K40" s="691"/>
      <c r="L40" s="691"/>
      <c r="M40" s="691"/>
      <c r="N40" s="691"/>
      <c r="O40" s="691"/>
      <c r="P40" s="691"/>
      <c r="Q40" s="691"/>
      <c r="R40" s="691"/>
      <c r="S40" s="691"/>
      <c r="T40" s="691"/>
      <c r="U40" s="691"/>
      <c r="V40" s="691"/>
      <c r="W40" s="691"/>
      <c r="X40" s="691"/>
      <c r="Y40" s="691"/>
      <c r="Z40" s="691"/>
      <c r="AA40" s="691"/>
      <c r="AB40" s="691"/>
      <c r="AC40" s="691"/>
      <c r="AD40" s="691"/>
      <c r="AE40" s="11"/>
    </row>
    <row r="41" spans="1:31">
      <c r="A41" s="69"/>
      <c r="B41" s="70"/>
      <c r="C41" s="139"/>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1"/>
    </row>
    <row r="42" spans="1:31" ht="19.5">
      <c r="A42" s="127"/>
      <c r="B42" s="70" t="s">
        <v>242</v>
      </c>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0"/>
    </row>
    <row r="43" spans="1:31" ht="42" customHeight="1">
      <c r="A43" s="69"/>
      <c r="B43" s="70"/>
      <c r="C43" s="691" t="s">
        <v>243</v>
      </c>
      <c r="D43" s="691"/>
      <c r="E43" s="691"/>
      <c r="F43" s="691"/>
      <c r="G43" s="691"/>
      <c r="H43" s="691"/>
      <c r="I43" s="691"/>
      <c r="J43" s="691"/>
      <c r="K43" s="691"/>
      <c r="L43" s="691"/>
      <c r="M43" s="691"/>
      <c r="N43" s="691"/>
      <c r="O43" s="691"/>
      <c r="P43" s="691"/>
      <c r="Q43" s="691"/>
      <c r="R43" s="691"/>
      <c r="S43" s="691"/>
      <c r="T43" s="691"/>
      <c r="U43" s="691"/>
      <c r="V43" s="691"/>
      <c r="W43" s="691"/>
      <c r="X43" s="691"/>
      <c r="Y43" s="691"/>
      <c r="Z43" s="691"/>
      <c r="AA43" s="691"/>
      <c r="AB43" s="691"/>
      <c r="AC43" s="691"/>
      <c r="AD43" s="691"/>
      <c r="AE43" s="16"/>
    </row>
    <row r="44" spans="1:31">
      <c r="A44" s="69"/>
      <c r="B44" s="70"/>
      <c r="C44" s="139"/>
      <c r="D44" s="139"/>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6"/>
    </row>
    <row r="45" spans="1:31">
      <c r="A45" s="69"/>
      <c r="B45" s="70" t="s">
        <v>244</v>
      </c>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29"/>
      <c r="AE45" s="16"/>
    </row>
    <row r="46" spans="1:31" ht="42" customHeight="1">
      <c r="A46" s="69"/>
      <c r="B46" s="70"/>
      <c r="C46" s="691" t="s">
        <v>245</v>
      </c>
      <c r="D46" s="691"/>
      <c r="E46" s="691"/>
      <c r="F46" s="691"/>
      <c r="G46" s="691"/>
      <c r="H46" s="691"/>
      <c r="I46" s="691"/>
      <c r="J46" s="691"/>
      <c r="K46" s="691"/>
      <c r="L46" s="691"/>
      <c r="M46" s="691"/>
      <c r="N46" s="691"/>
      <c r="O46" s="691"/>
      <c r="P46" s="691"/>
      <c r="Q46" s="691"/>
      <c r="R46" s="691"/>
      <c r="S46" s="691"/>
      <c r="T46" s="691"/>
      <c r="U46" s="691"/>
      <c r="V46" s="691"/>
      <c r="W46" s="691"/>
      <c r="X46" s="691"/>
      <c r="Y46" s="691"/>
      <c r="Z46" s="691"/>
      <c r="AA46" s="691"/>
      <c r="AB46" s="691"/>
      <c r="AC46" s="691"/>
      <c r="AD46" s="691"/>
      <c r="AE46" s="16"/>
    </row>
    <row r="47" spans="1:31">
      <c r="A47" s="69"/>
      <c r="B47" s="70"/>
      <c r="C47" s="139"/>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6"/>
    </row>
    <row r="48" spans="1:31">
      <c r="A48" s="69"/>
      <c r="B48" s="70" t="s">
        <v>246</v>
      </c>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29"/>
      <c r="AE48" s="16"/>
    </row>
    <row r="49" spans="1:31" ht="42" customHeight="1">
      <c r="A49" s="69"/>
      <c r="B49" s="70"/>
      <c r="C49" s="691" t="s">
        <v>247</v>
      </c>
      <c r="D49" s="691"/>
      <c r="E49" s="691"/>
      <c r="F49" s="691"/>
      <c r="G49" s="691"/>
      <c r="H49" s="691"/>
      <c r="I49" s="691"/>
      <c r="J49" s="691"/>
      <c r="K49" s="691"/>
      <c r="L49" s="691"/>
      <c r="M49" s="691"/>
      <c r="N49" s="691"/>
      <c r="O49" s="691"/>
      <c r="P49" s="691"/>
      <c r="Q49" s="691"/>
      <c r="R49" s="691"/>
      <c r="S49" s="691"/>
      <c r="T49" s="691"/>
      <c r="U49" s="691"/>
      <c r="V49" s="691"/>
      <c r="W49" s="691"/>
      <c r="X49" s="691"/>
      <c r="Y49" s="691"/>
      <c r="Z49" s="691"/>
      <c r="AA49" s="691"/>
      <c r="AB49" s="691"/>
      <c r="AC49" s="691"/>
      <c r="AD49" s="691"/>
      <c r="AE49" s="16"/>
    </row>
    <row r="50" spans="1:31">
      <c r="A50" s="69"/>
      <c r="B50" s="131"/>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6"/>
    </row>
    <row r="51" spans="1:31" ht="19.5">
      <c r="A51" s="69"/>
      <c r="B51" s="131" t="s">
        <v>248</v>
      </c>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6"/>
    </row>
    <row r="52" spans="1:31" ht="39" customHeight="1">
      <c r="A52" s="69"/>
      <c r="B52" s="131"/>
      <c r="C52" s="691" t="s">
        <v>249</v>
      </c>
      <c r="D52" s="691"/>
      <c r="E52" s="691"/>
      <c r="F52" s="691"/>
      <c r="G52" s="691"/>
      <c r="H52" s="691"/>
      <c r="I52" s="691"/>
      <c r="J52" s="691"/>
      <c r="K52" s="691"/>
      <c r="L52" s="691"/>
      <c r="M52" s="691"/>
      <c r="N52" s="691"/>
      <c r="O52" s="691"/>
      <c r="P52" s="691"/>
      <c r="Q52" s="691"/>
      <c r="R52" s="691"/>
      <c r="S52" s="691"/>
      <c r="T52" s="691"/>
      <c r="U52" s="691"/>
      <c r="V52" s="691"/>
      <c r="W52" s="691"/>
      <c r="X52" s="691"/>
      <c r="Y52" s="691"/>
      <c r="Z52" s="691"/>
      <c r="AA52" s="691"/>
      <c r="AB52" s="691"/>
      <c r="AC52" s="691"/>
      <c r="AD52" s="691"/>
      <c r="AE52" s="16"/>
    </row>
    <row r="53" spans="1:31"/>
    <row r="54" spans="1:31"/>
    <row r="55" spans="1:31"/>
    <row r="56" spans="1:31"/>
  </sheetData>
  <sheetProtection password="DE42" sheet="1" objects="1" scenarios="1"/>
  <mergeCells count="26">
    <mergeCell ref="D22:AD22"/>
    <mergeCell ref="AB7:AD7"/>
    <mergeCell ref="C52:AD52"/>
    <mergeCell ref="D23:AD23"/>
    <mergeCell ref="C26:AD26"/>
    <mergeCell ref="C29:AD29"/>
    <mergeCell ref="C30:AD30"/>
    <mergeCell ref="C31:AD31"/>
    <mergeCell ref="C34:AD34"/>
    <mergeCell ref="C37:AD37"/>
    <mergeCell ref="C40:AD40"/>
    <mergeCell ref="C43:AD43"/>
    <mergeCell ref="C46:AD46"/>
    <mergeCell ref="C49:AD49"/>
    <mergeCell ref="D17:AD17"/>
    <mergeCell ref="D19:AD19"/>
    <mergeCell ref="D16:AD16"/>
    <mergeCell ref="D20:AD20"/>
    <mergeCell ref="D15:AD15"/>
    <mergeCell ref="D21:AD21"/>
    <mergeCell ref="B1:AD6"/>
    <mergeCell ref="B8:AD8"/>
    <mergeCell ref="C11:AD11"/>
    <mergeCell ref="C14:AD14"/>
    <mergeCell ref="D18:AD18"/>
    <mergeCell ref="B7:L7"/>
  </mergeCells>
  <conditionalFormatting sqref="B29:B32">
    <cfRule type="cellIs" dxfId="6" priority="7" stopIfTrue="1" operator="equal">
      <formula>"De acuerdo con la respuesta 15, esta pregunta no debe ser contestada"</formula>
    </cfRule>
  </conditionalFormatting>
  <conditionalFormatting sqref="B29:B32">
    <cfRule type="cellIs" dxfId="5" priority="5" stopIfTrue="1" operator="equal">
      <formula>"ERROR: El dato es mayor respecto de la respuesta 17"</formula>
    </cfRule>
    <cfRule type="cellIs" dxfId="4" priority="6" stopIfTrue="1" operator="equal">
      <formula>"ERROR: El dato es mayor respecto de la respuesta 3"</formula>
    </cfRule>
  </conditionalFormatting>
  <conditionalFormatting sqref="B29:B32">
    <cfRule type="cellIs" dxfId="3" priority="3" stopIfTrue="1" operator="equal">
      <formula>"ERROR: El dato es menor respecto de la respuesta 33"</formula>
    </cfRule>
    <cfRule type="cellIs" dxfId="2" priority="4" stopIfTrue="1" operator="equal">
      <formula>"ERROR: El dato es mayor respecto de la respuesta 33"</formula>
    </cfRule>
  </conditionalFormatting>
  <conditionalFormatting sqref="B29:B32">
    <cfRule type="cellIs" dxfId="1" priority="1" stopIfTrue="1" operator="equal">
      <formula>"De acuerdo con la respuesta 2 y/o 16, esta pregunta no debe ser contestada"</formula>
    </cfRule>
    <cfRule type="cellIs" dxfId="0" priority="2" stopIfTrue="1" operator="equal">
      <formula>"De acuerdo con la respuesta anterior, esta pregunta no debe ser contestada"</formula>
    </cfRule>
  </conditionalFormatting>
  <hyperlinks>
    <hyperlink ref="AB7:AD7" location="Índice!A1" display="Índice"/>
  </hyperlinks>
  <pageMargins left="0.70866141732283472" right="0.70866141732283472" top="0.74803149606299213" bottom="0.74803149606299213" header="0.31496062992125984" footer="0.31496062992125984"/>
  <pageSetup scale="77" orientation="portrait" r:id="rId1"/>
  <headerFooter>
    <oddHeader>&amp;CMódulo 1 Sección VIII
Glosario Específico</oddHeader>
    <oddFooter>&amp;LCenso Nacional de Gobierno, Seguridad Pública y Sistema Penitenciario Estatales 2017&amp;R&amp;P de &amp;N</oddFooter>
  </headerFooter>
  <rowBreaks count="1" manualBreakCount="1">
    <brk id="27"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EC347F44AE4A845BF8A91D760CC79ED" ma:contentTypeVersion="0" ma:contentTypeDescription="Crear nuevo documento." ma:contentTypeScope="" ma:versionID="dbfbb66782bbfe26c428f5cbb7438351">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00AE7D4-0EBB-4233-AA74-4B69D00482E6}">
  <ds:schemaRefs>
    <ds:schemaRef ds:uri="http://schemas.microsoft.com/sharepoint/v3/contenttype/forms"/>
  </ds:schemaRefs>
</ds:datastoreItem>
</file>

<file path=customXml/itemProps2.xml><?xml version="1.0" encoding="utf-8"?>
<ds:datastoreItem xmlns:ds="http://schemas.openxmlformats.org/officeDocument/2006/customXml" ds:itemID="{C1963B9D-C2DB-46A5-8257-A8FAFD84827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34A19A3-2134-4204-9EC7-8D6D6E1E09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Índice</vt:lpstr>
      <vt:lpstr>Presentación</vt:lpstr>
      <vt:lpstr>Informantes</vt:lpstr>
      <vt:lpstr>CNGSPSPE_2017_M1_Secc8</vt:lpstr>
      <vt:lpstr>Participantes y Comentarios</vt:lpstr>
      <vt:lpstr>Glosario</vt:lpstr>
      <vt:lpstr>CNGSPSPE_2017_M1_Secc8!Área_de_impresión</vt:lpstr>
      <vt:lpstr>Glosario!Área_de_impresión</vt:lpstr>
      <vt:lpstr>Informantes!Títulos_a_imprimir</vt:lpstr>
      <vt:lpstr>'Participantes y Comentarios'!Títulos_a_imprimir</vt:lpstr>
      <vt:lpstr>Presentación!Títulos_a_imprimir</vt:lpstr>
    </vt:vector>
  </TitlesOfParts>
  <Company>INEGI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hlunao</cp:lastModifiedBy>
  <cp:lastPrinted>2017-03-23T17:41:24Z</cp:lastPrinted>
  <dcterms:created xsi:type="dcterms:W3CDTF">2016-01-27T18:08:38Z</dcterms:created>
  <dcterms:modified xsi:type="dcterms:W3CDTF">2017-03-23T17:42:54Z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0x010100FEC347F44AE4A845BF8A91D760CC79ED</vt:lpwstr>
  </property>
  <property fmtid="{D5CDD505-2E9C-101B-9397-08002B2CF9AE}" pid="3" name="SharedWithUsers">
    <vt:lpwstr>SALAZAR VAZQUEZ JOSIE123</vt:lpwstr>
  </property>
</Properties>
</file>