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8" yWindow="-118" windowWidth="19440" windowHeight="11167"/>
  </bookViews>
  <sheets>
    <sheet name="Índice" sheetId="1" r:id="rId1"/>
    <sheet name="Presentación" sheetId="10" r:id="rId2"/>
    <sheet name="Informantes" sheetId="9" r:id="rId3"/>
    <sheet name="CNGSPSPE_2020_M1_Secc5" sheetId="5" r:id="rId4"/>
    <sheet name="Participantes y comentarios" sheetId="6" r:id="rId5"/>
    <sheet name="Glosario" sheetId="7" r:id="rId6"/>
  </sheets>
  <definedNames>
    <definedName name="_xlnm.Print_Area" localSheetId="5">Glosario!$A$1:$AE$46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1" i="5" l="1"/>
  <c r="AI445" i="5"/>
  <c r="AH445" i="5"/>
  <c r="AG445" i="5"/>
  <c r="AG443" i="5"/>
  <c r="AJ445" i="5" s="1"/>
  <c r="B452" i="5" s="1"/>
  <c r="AI438" i="5"/>
  <c r="AH438" i="5"/>
  <c r="AG438" i="5"/>
  <c r="AG436" i="5"/>
  <c r="B440" i="5" s="1"/>
  <c r="AL304" i="5"/>
  <c r="AJ304" i="5"/>
  <c r="AI304" i="5"/>
  <c r="AH304" i="5"/>
  <c r="S424" i="5"/>
  <c r="AG302" i="5"/>
  <c r="AM292"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G170" i="5"/>
  <c r="AM173" i="5"/>
  <c r="AK173" i="5"/>
  <c r="AJ173" i="5"/>
  <c r="AI173" i="5"/>
  <c r="AJ438" i="5" l="1"/>
  <c r="AK304" i="5"/>
  <c r="AO285" i="5"/>
  <c r="AO277" i="5"/>
  <c r="AO269" i="5"/>
  <c r="AO261" i="5"/>
  <c r="AO253" i="5"/>
  <c r="AO245" i="5"/>
  <c r="AO237" i="5"/>
  <c r="AO229" i="5"/>
  <c r="AO221" i="5"/>
  <c r="AO213" i="5"/>
  <c r="AO205" i="5"/>
  <c r="AO201" i="5"/>
  <c r="AO193" i="5"/>
  <c r="AO189" i="5"/>
  <c r="AO185" i="5"/>
  <c r="AO181" i="5"/>
  <c r="AO177" i="5"/>
  <c r="AO288" i="5"/>
  <c r="AO280" i="5"/>
  <c r="AO272" i="5"/>
  <c r="AO264" i="5"/>
  <c r="AO256" i="5"/>
  <c r="AO248" i="5"/>
  <c r="AO240" i="5"/>
  <c r="AO236" i="5"/>
  <c r="AO232" i="5"/>
  <c r="AO228" i="5"/>
  <c r="AO224" i="5"/>
  <c r="AO216" i="5"/>
  <c r="AO212" i="5"/>
  <c r="AO208" i="5"/>
  <c r="AO204" i="5"/>
  <c r="AO200" i="5"/>
  <c r="AO196" i="5"/>
  <c r="AO192" i="5"/>
  <c r="AO188" i="5"/>
  <c r="AO184" i="5"/>
  <c r="AO180" i="5"/>
  <c r="AO176" i="5"/>
  <c r="AO291" i="5"/>
  <c r="AO287" i="5"/>
  <c r="AO283" i="5"/>
  <c r="AO279" i="5"/>
  <c r="AO275" i="5"/>
  <c r="AO271" i="5"/>
  <c r="AO267" i="5"/>
  <c r="AO263" i="5"/>
  <c r="AO259" i="5"/>
  <c r="AO255" i="5"/>
  <c r="AO251" i="5"/>
  <c r="AO247" i="5"/>
  <c r="AO243" i="5"/>
  <c r="AO239" i="5"/>
  <c r="AO235" i="5"/>
  <c r="AO231" i="5"/>
  <c r="AO227" i="5"/>
  <c r="AO223" i="5"/>
  <c r="AO219" i="5"/>
  <c r="AO215" i="5"/>
  <c r="AO211" i="5"/>
  <c r="AO207" i="5"/>
  <c r="AO203" i="5"/>
  <c r="AO199" i="5"/>
  <c r="AO195" i="5"/>
  <c r="AO191" i="5"/>
  <c r="AO187" i="5"/>
  <c r="AO183" i="5"/>
  <c r="AO179" i="5"/>
  <c r="AO175" i="5"/>
  <c r="AO289" i="5"/>
  <c r="AO281" i="5"/>
  <c r="AO273" i="5"/>
  <c r="AO265" i="5"/>
  <c r="AO257" i="5"/>
  <c r="AO249" i="5"/>
  <c r="AO241" i="5"/>
  <c r="AO233" i="5"/>
  <c r="AO225" i="5"/>
  <c r="AO217" i="5"/>
  <c r="AO209" i="5"/>
  <c r="AO197" i="5"/>
  <c r="AO292" i="5"/>
  <c r="AO284" i="5"/>
  <c r="AO276" i="5"/>
  <c r="AO268" i="5"/>
  <c r="AO260" i="5"/>
  <c r="AO252" i="5"/>
  <c r="AO244" i="5"/>
  <c r="AO220" i="5"/>
  <c r="AO290" i="5"/>
  <c r="AO286" i="5"/>
  <c r="AO282" i="5"/>
  <c r="AO278" i="5"/>
  <c r="AO274" i="5"/>
  <c r="AO270" i="5"/>
  <c r="AO266" i="5"/>
  <c r="AO262" i="5"/>
  <c r="AO258" i="5"/>
  <c r="AO254" i="5"/>
  <c r="AO250" i="5"/>
  <c r="AO246" i="5"/>
  <c r="AO242" i="5"/>
  <c r="AO238" i="5"/>
  <c r="AO234" i="5"/>
  <c r="AO230" i="5"/>
  <c r="AO226" i="5"/>
  <c r="AO222" i="5"/>
  <c r="AO218" i="5"/>
  <c r="AO214" i="5"/>
  <c r="AO210" i="5"/>
  <c r="AO206" i="5"/>
  <c r="AO202" i="5"/>
  <c r="AO198" i="5"/>
  <c r="AO194" i="5"/>
  <c r="AO190" i="5"/>
  <c r="AO186" i="5"/>
  <c r="AO182" i="5"/>
  <c r="AO178" i="5"/>
  <c r="AO174" i="5"/>
  <c r="AO173" i="5"/>
  <c r="AL288" i="5"/>
  <c r="AL272" i="5"/>
  <c r="AL262" i="5"/>
  <c r="AL243" i="5"/>
  <c r="AL233" i="5"/>
  <c r="AL227" i="5"/>
  <c r="AL217" i="5"/>
  <c r="AL211" i="5"/>
  <c r="AL201" i="5"/>
  <c r="AL192" i="5"/>
  <c r="AL173" i="5"/>
  <c r="AL285" i="5"/>
  <c r="AL282" i="5"/>
  <c r="AL279" i="5"/>
  <c r="AL276" i="5"/>
  <c r="AL269" i="5"/>
  <c r="AL266" i="5"/>
  <c r="AL263" i="5"/>
  <c r="AL260" i="5"/>
  <c r="AL253" i="5"/>
  <c r="AL250" i="5"/>
  <c r="AL247" i="5"/>
  <c r="AL244" i="5"/>
  <c r="AL237" i="5"/>
  <c r="AL234" i="5"/>
  <c r="AL231" i="5"/>
  <c r="AL228" i="5"/>
  <c r="AL221" i="5"/>
  <c r="AL218" i="5"/>
  <c r="AL215" i="5"/>
  <c r="AL212" i="5"/>
  <c r="AL205" i="5"/>
  <c r="AL202" i="5"/>
  <c r="AL199" i="5"/>
  <c r="AL196" i="5"/>
  <c r="AL189" i="5"/>
  <c r="AL186" i="5"/>
  <c r="AL183" i="5"/>
  <c r="AL180" i="5"/>
  <c r="AL278" i="5"/>
  <c r="AL259" i="5"/>
  <c r="AL246" i="5"/>
  <c r="AL230" i="5"/>
  <c r="AL208" i="5"/>
  <c r="AL195" i="5"/>
  <c r="AL185" i="5"/>
  <c r="AL182" i="5"/>
  <c r="AL179" i="5"/>
  <c r="AL176" i="5"/>
  <c r="AL289" i="5"/>
  <c r="AL286" i="5"/>
  <c r="AL283" i="5"/>
  <c r="AL280" i="5"/>
  <c r="AL273" i="5"/>
  <c r="AL270" i="5"/>
  <c r="AL267" i="5"/>
  <c r="AL264" i="5"/>
  <c r="AL257" i="5"/>
  <c r="AL254" i="5"/>
  <c r="AL251" i="5"/>
  <c r="AL248" i="5"/>
  <c r="AL241" i="5"/>
  <c r="AL238" i="5"/>
  <c r="AL235" i="5"/>
  <c r="AL232" i="5"/>
  <c r="AL225" i="5"/>
  <c r="AL222" i="5"/>
  <c r="AL219" i="5"/>
  <c r="AL216" i="5"/>
  <c r="AL209" i="5"/>
  <c r="AL206" i="5"/>
  <c r="AL203" i="5"/>
  <c r="AL200" i="5"/>
  <c r="AL193" i="5"/>
  <c r="AL190" i="5"/>
  <c r="AL187" i="5"/>
  <c r="AL184" i="5"/>
  <c r="AL177" i="5"/>
  <c r="AL291" i="5"/>
  <c r="AL281" i="5"/>
  <c r="AL275" i="5"/>
  <c r="AL265" i="5"/>
  <c r="AL256" i="5"/>
  <c r="AL249" i="5"/>
  <c r="AL240" i="5"/>
  <c r="AL224" i="5"/>
  <c r="AL214" i="5"/>
  <c r="AL198" i="5"/>
  <c r="AL290" i="5"/>
  <c r="AL287" i="5"/>
  <c r="AL284" i="5"/>
  <c r="AL277" i="5"/>
  <c r="AL274" i="5"/>
  <c r="AL271" i="5"/>
  <c r="AL268" i="5"/>
  <c r="AL261" i="5"/>
  <c r="AL258" i="5"/>
  <c r="AL255" i="5"/>
  <c r="AL252" i="5"/>
  <c r="AL245" i="5"/>
  <c r="AL242" i="5"/>
  <c r="AL239" i="5"/>
  <c r="AL236" i="5"/>
  <c r="AL229" i="5"/>
  <c r="AL226" i="5"/>
  <c r="AL223" i="5"/>
  <c r="AL220" i="5"/>
  <c r="AL213" i="5"/>
  <c r="AL210" i="5"/>
  <c r="AL207" i="5"/>
  <c r="AL204" i="5"/>
  <c r="AL197" i="5"/>
  <c r="AL194" i="5"/>
  <c r="AL191" i="5"/>
  <c r="AL188" i="5"/>
  <c r="AL181" i="5"/>
  <c r="AL178" i="5"/>
  <c r="AL175" i="5"/>
  <c r="Q293" i="5"/>
  <c r="B159" i="5"/>
  <c r="AG154" i="5"/>
  <c r="AI145" i="5"/>
  <c r="AJ27" i="5"/>
  <c r="AH25" i="5"/>
  <c r="AI27" i="5"/>
  <c r="AO293" i="5" l="1"/>
  <c r="B294" i="5" s="1"/>
  <c r="AK27" i="5"/>
  <c r="B10" i="7"/>
  <c r="B10" i="6"/>
  <c r="B8" i="5"/>
  <c r="B10" i="9"/>
  <c r="B10" i="10"/>
  <c r="N9" i="1"/>
  <c r="N10" i="7" s="1"/>
  <c r="N10" i="9" l="1"/>
  <c r="N10" i="6"/>
  <c r="N10" i="10"/>
  <c r="N8" i="5"/>
  <c r="AG439" i="5" l="1"/>
  <c r="AH439" i="5"/>
  <c r="AI439" i="5"/>
  <c r="W424" i="5"/>
  <c r="AA424" i="5"/>
  <c r="AH305" i="5"/>
  <c r="AI305" i="5"/>
  <c r="AJ305" i="5"/>
  <c r="AL305" i="5"/>
  <c r="AH306" i="5"/>
  <c r="AI306" i="5"/>
  <c r="AJ306" i="5"/>
  <c r="AL306" i="5"/>
  <c r="AH307" i="5"/>
  <c r="AI307" i="5"/>
  <c r="AJ307" i="5"/>
  <c r="AL307" i="5"/>
  <c r="AH308" i="5"/>
  <c r="AI308" i="5"/>
  <c r="AJ308" i="5"/>
  <c r="AL308" i="5"/>
  <c r="AH309" i="5"/>
  <c r="AI309" i="5"/>
  <c r="AJ309" i="5"/>
  <c r="AL309" i="5"/>
  <c r="AH310" i="5"/>
  <c r="AI310" i="5"/>
  <c r="AJ310" i="5"/>
  <c r="AL310" i="5"/>
  <c r="AH311" i="5"/>
  <c r="AI311" i="5"/>
  <c r="AJ311" i="5"/>
  <c r="AL311" i="5"/>
  <c r="AH312" i="5"/>
  <c r="AI312" i="5"/>
  <c r="AJ312" i="5"/>
  <c r="AL312" i="5"/>
  <c r="AH313" i="5"/>
  <c r="AI313" i="5"/>
  <c r="AJ313" i="5"/>
  <c r="AL313" i="5"/>
  <c r="AH314" i="5"/>
  <c r="AI314" i="5"/>
  <c r="AJ314" i="5"/>
  <c r="AL314" i="5"/>
  <c r="AH315" i="5"/>
  <c r="AI315" i="5"/>
  <c r="AJ315" i="5"/>
  <c r="AL315" i="5"/>
  <c r="AH316" i="5"/>
  <c r="AI316" i="5"/>
  <c r="AJ316" i="5"/>
  <c r="AL316" i="5"/>
  <c r="AH317" i="5"/>
  <c r="AI317" i="5"/>
  <c r="AJ317" i="5"/>
  <c r="AL317" i="5"/>
  <c r="AH318" i="5"/>
  <c r="AI318" i="5"/>
  <c r="AJ318" i="5"/>
  <c r="AL318" i="5"/>
  <c r="AH319" i="5"/>
  <c r="AI319" i="5"/>
  <c r="AJ319" i="5"/>
  <c r="AL319" i="5"/>
  <c r="AH320" i="5"/>
  <c r="AI320" i="5"/>
  <c r="AJ320" i="5"/>
  <c r="AL320" i="5"/>
  <c r="AH321" i="5"/>
  <c r="AI321" i="5"/>
  <c r="AJ321" i="5"/>
  <c r="AL321" i="5"/>
  <c r="AH322" i="5"/>
  <c r="AI322" i="5"/>
  <c r="AJ322" i="5"/>
  <c r="AL322" i="5"/>
  <c r="AH323" i="5"/>
  <c r="AI323" i="5"/>
  <c r="AJ323" i="5"/>
  <c r="AL323" i="5"/>
  <c r="AH324" i="5"/>
  <c r="AK324" i="5" s="1"/>
  <c r="AI324" i="5"/>
  <c r="AJ324" i="5"/>
  <c r="AL324" i="5"/>
  <c r="AH325" i="5"/>
  <c r="AI325" i="5"/>
  <c r="AJ325" i="5"/>
  <c r="AK325" i="5"/>
  <c r="AL325" i="5"/>
  <c r="AH326" i="5"/>
  <c r="AI326" i="5"/>
  <c r="AJ326" i="5"/>
  <c r="AL326" i="5"/>
  <c r="AH327" i="5"/>
  <c r="AI327" i="5"/>
  <c r="AJ327" i="5"/>
  <c r="AL327" i="5"/>
  <c r="AH328" i="5"/>
  <c r="AI328" i="5"/>
  <c r="AJ328" i="5"/>
  <c r="AL328" i="5"/>
  <c r="AH329" i="5"/>
  <c r="AI329" i="5"/>
  <c r="AJ329" i="5"/>
  <c r="AL329" i="5"/>
  <c r="AH330" i="5"/>
  <c r="AI330" i="5"/>
  <c r="AJ330" i="5"/>
  <c r="AL330" i="5"/>
  <c r="AH331" i="5"/>
  <c r="AI331" i="5"/>
  <c r="AJ331" i="5"/>
  <c r="AL331" i="5"/>
  <c r="AH332" i="5"/>
  <c r="AI332" i="5"/>
  <c r="AJ332" i="5"/>
  <c r="AL332" i="5"/>
  <c r="AH333" i="5"/>
  <c r="AI333" i="5"/>
  <c r="AJ333" i="5"/>
  <c r="AL333" i="5"/>
  <c r="AH334" i="5"/>
  <c r="AI334" i="5"/>
  <c r="AJ334" i="5"/>
  <c r="AL334" i="5"/>
  <c r="AH335" i="5"/>
  <c r="AI335" i="5"/>
  <c r="AJ335" i="5"/>
  <c r="AL335" i="5"/>
  <c r="AH336" i="5"/>
  <c r="AI336" i="5"/>
  <c r="AJ336" i="5"/>
  <c r="AL336" i="5"/>
  <c r="AH337" i="5"/>
  <c r="AI337" i="5"/>
  <c r="AJ337" i="5"/>
  <c r="AL337" i="5"/>
  <c r="AH338" i="5"/>
  <c r="AI338" i="5"/>
  <c r="AJ338" i="5"/>
  <c r="AL338" i="5"/>
  <c r="AH339" i="5"/>
  <c r="AI339" i="5"/>
  <c r="AJ339" i="5"/>
  <c r="AL339" i="5"/>
  <c r="AH340" i="5"/>
  <c r="AI340" i="5"/>
  <c r="AJ340" i="5"/>
  <c r="AL340" i="5"/>
  <c r="AH341" i="5"/>
  <c r="AI341" i="5"/>
  <c r="AJ341" i="5"/>
  <c r="AL341" i="5"/>
  <c r="AH342" i="5"/>
  <c r="AI342" i="5"/>
  <c r="AJ342" i="5"/>
  <c r="AL342" i="5"/>
  <c r="AH343" i="5"/>
  <c r="AI343" i="5"/>
  <c r="AJ343" i="5"/>
  <c r="AL343" i="5"/>
  <c r="AH344" i="5"/>
  <c r="AI344" i="5"/>
  <c r="AJ344" i="5"/>
  <c r="AL344" i="5"/>
  <c r="AH345" i="5"/>
  <c r="AI345" i="5"/>
  <c r="AJ345" i="5"/>
  <c r="AL345" i="5"/>
  <c r="AH346" i="5"/>
  <c r="AI346" i="5"/>
  <c r="AJ346" i="5"/>
  <c r="AL346" i="5"/>
  <c r="AH347" i="5"/>
  <c r="AI347" i="5"/>
  <c r="AJ347" i="5"/>
  <c r="AL347" i="5"/>
  <c r="AH348" i="5"/>
  <c r="AI348" i="5"/>
  <c r="AJ348" i="5"/>
  <c r="AL348" i="5"/>
  <c r="AH349" i="5"/>
  <c r="AI349" i="5"/>
  <c r="AJ349" i="5"/>
  <c r="AL349" i="5"/>
  <c r="AH350" i="5"/>
  <c r="AI350" i="5"/>
  <c r="AJ350" i="5"/>
  <c r="AL350" i="5"/>
  <c r="AH351" i="5"/>
  <c r="AI351" i="5"/>
  <c r="AJ351" i="5"/>
  <c r="AL351" i="5"/>
  <c r="AH352" i="5"/>
  <c r="AI352" i="5"/>
  <c r="AJ352" i="5"/>
  <c r="AL352" i="5"/>
  <c r="AH353" i="5"/>
  <c r="AI353" i="5"/>
  <c r="AJ353" i="5"/>
  <c r="AL353" i="5"/>
  <c r="AH354" i="5"/>
  <c r="AI354" i="5"/>
  <c r="AJ354" i="5"/>
  <c r="AL354" i="5"/>
  <c r="AH355" i="5"/>
  <c r="AI355" i="5"/>
  <c r="AJ355" i="5"/>
  <c r="AL355" i="5"/>
  <c r="AH356" i="5"/>
  <c r="AK356" i="5" s="1"/>
  <c r="AI356" i="5"/>
  <c r="AJ356" i="5"/>
  <c r="AL356" i="5"/>
  <c r="AH357" i="5"/>
  <c r="AI357" i="5"/>
  <c r="AJ357" i="5"/>
  <c r="AK357" i="5"/>
  <c r="AL357" i="5"/>
  <c r="AH358" i="5"/>
  <c r="AI358" i="5"/>
  <c r="AJ358" i="5"/>
  <c r="AL358" i="5"/>
  <c r="AH359" i="5"/>
  <c r="AI359" i="5"/>
  <c r="AJ359" i="5"/>
  <c r="AL359" i="5"/>
  <c r="AH360" i="5"/>
  <c r="AI360" i="5"/>
  <c r="AJ360" i="5"/>
  <c r="AL360" i="5"/>
  <c r="AH361" i="5"/>
  <c r="AI361" i="5"/>
  <c r="AJ361" i="5"/>
  <c r="AL361" i="5"/>
  <c r="AH362" i="5"/>
  <c r="AI362" i="5"/>
  <c r="AJ362" i="5"/>
  <c r="AL362" i="5"/>
  <c r="AH363" i="5"/>
  <c r="AI363" i="5"/>
  <c r="AJ363" i="5"/>
  <c r="AL363" i="5"/>
  <c r="AH364" i="5"/>
  <c r="AI364" i="5"/>
  <c r="AJ364" i="5"/>
  <c r="AL364" i="5"/>
  <c r="AH365" i="5"/>
  <c r="AI365" i="5"/>
  <c r="AJ365" i="5"/>
  <c r="AL365" i="5"/>
  <c r="AH366" i="5"/>
  <c r="AI366" i="5"/>
  <c r="AJ366" i="5"/>
  <c r="AL366" i="5"/>
  <c r="AH367" i="5"/>
  <c r="AI367" i="5"/>
  <c r="AJ367" i="5"/>
  <c r="AL367" i="5"/>
  <c r="AH368" i="5"/>
  <c r="AI368" i="5"/>
  <c r="AJ368" i="5"/>
  <c r="AL368" i="5"/>
  <c r="AH369" i="5"/>
  <c r="AI369" i="5"/>
  <c r="AJ369" i="5"/>
  <c r="AL369" i="5"/>
  <c r="AH370" i="5"/>
  <c r="AI370" i="5"/>
  <c r="AJ370" i="5"/>
  <c r="AL370" i="5"/>
  <c r="AH371" i="5"/>
  <c r="AI371" i="5"/>
  <c r="AJ371" i="5"/>
  <c r="AL371" i="5"/>
  <c r="AH372" i="5"/>
  <c r="AI372" i="5"/>
  <c r="AJ372" i="5"/>
  <c r="AL372" i="5"/>
  <c r="AH373" i="5"/>
  <c r="AI373" i="5"/>
  <c r="AJ373" i="5"/>
  <c r="AL373" i="5"/>
  <c r="AH374" i="5"/>
  <c r="AI374" i="5"/>
  <c r="AJ374" i="5"/>
  <c r="AL374" i="5"/>
  <c r="AH375" i="5"/>
  <c r="AI375" i="5"/>
  <c r="AJ375" i="5"/>
  <c r="AL375" i="5"/>
  <c r="AH376" i="5"/>
  <c r="AI376" i="5"/>
  <c r="AJ376" i="5"/>
  <c r="AL376" i="5"/>
  <c r="AH377" i="5"/>
  <c r="AI377" i="5"/>
  <c r="AJ377" i="5"/>
  <c r="AL377" i="5"/>
  <c r="AH378" i="5"/>
  <c r="AI378" i="5"/>
  <c r="AJ378" i="5"/>
  <c r="AL378" i="5"/>
  <c r="AH379" i="5"/>
  <c r="AI379" i="5"/>
  <c r="AJ379" i="5"/>
  <c r="AL379" i="5"/>
  <c r="AH380" i="5"/>
  <c r="AI380" i="5"/>
  <c r="AJ380" i="5"/>
  <c r="AL380" i="5"/>
  <c r="AH381" i="5"/>
  <c r="AI381" i="5"/>
  <c r="AJ381" i="5"/>
  <c r="AL381" i="5"/>
  <c r="AH382" i="5"/>
  <c r="AI382" i="5"/>
  <c r="AJ382" i="5"/>
  <c r="AL382" i="5"/>
  <c r="AH383" i="5"/>
  <c r="AI383" i="5"/>
  <c r="AJ383" i="5"/>
  <c r="AL383" i="5"/>
  <c r="AH384" i="5"/>
  <c r="AI384" i="5"/>
  <c r="AJ384" i="5"/>
  <c r="AL384" i="5"/>
  <c r="AH385" i="5"/>
  <c r="AI385" i="5"/>
  <c r="AJ385" i="5"/>
  <c r="AL385" i="5"/>
  <c r="AH386" i="5"/>
  <c r="AI386" i="5"/>
  <c r="AJ386" i="5"/>
  <c r="AL386" i="5"/>
  <c r="AH387" i="5"/>
  <c r="AI387" i="5"/>
  <c r="AJ387" i="5"/>
  <c r="AL387" i="5"/>
  <c r="AH388" i="5"/>
  <c r="AK388" i="5" s="1"/>
  <c r="AI388" i="5"/>
  <c r="AJ388" i="5"/>
  <c r="AL388" i="5"/>
  <c r="AH389" i="5"/>
  <c r="AI389" i="5"/>
  <c r="AJ389" i="5"/>
  <c r="AK389" i="5"/>
  <c r="AL389" i="5"/>
  <c r="AH390" i="5"/>
  <c r="AI390" i="5"/>
  <c r="AJ390" i="5"/>
  <c r="AL390" i="5"/>
  <c r="AH391" i="5"/>
  <c r="AI391" i="5"/>
  <c r="AJ391" i="5"/>
  <c r="AL391" i="5"/>
  <c r="AH392" i="5"/>
  <c r="AI392" i="5"/>
  <c r="AJ392" i="5"/>
  <c r="AL392" i="5"/>
  <c r="AH393" i="5"/>
  <c r="AI393" i="5"/>
  <c r="AJ393" i="5"/>
  <c r="AL393" i="5"/>
  <c r="AH394" i="5"/>
  <c r="AI394" i="5"/>
  <c r="AJ394" i="5"/>
  <c r="AL394" i="5"/>
  <c r="AH395" i="5"/>
  <c r="AI395" i="5"/>
  <c r="AJ395" i="5"/>
  <c r="AL395" i="5"/>
  <c r="AH396" i="5"/>
  <c r="AI396" i="5"/>
  <c r="AJ396" i="5"/>
  <c r="AL396" i="5"/>
  <c r="AH397" i="5"/>
  <c r="AI397" i="5"/>
  <c r="AJ397" i="5"/>
  <c r="AL397" i="5"/>
  <c r="AH398" i="5"/>
  <c r="AI398" i="5"/>
  <c r="AJ398" i="5"/>
  <c r="AL398" i="5"/>
  <c r="AH399" i="5"/>
  <c r="AI399" i="5"/>
  <c r="AJ399" i="5"/>
  <c r="AL399" i="5"/>
  <c r="AH400" i="5"/>
  <c r="AI400" i="5"/>
  <c r="AJ400" i="5"/>
  <c r="AL400" i="5"/>
  <c r="AH401" i="5"/>
  <c r="AI401" i="5"/>
  <c r="AJ401" i="5"/>
  <c r="AL401" i="5"/>
  <c r="AH402" i="5"/>
  <c r="AI402" i="5"/>
  <c r="AJ402" i="5"/>
  <c r="AL402" i="5"/>
  <c r="AH403" i="5"/>
  <c r="AI403" i="5"/>
  <c r="AJ403" i="5"/>
  <c r="AL403" i="5"/>
  <c r="AH404" i="5"/>
  <c r="AI404" i="5"/>
  <c r="AJ404" i="5"/>
  <c r="AL404" i="5"/>
  <c r="AH405" i="5"/>
  <c r="AI405" i="5"/>
  <c r="AJ405" i="5"/>
  <c r="AL405" i="5"/>
  <c r="AH406" i="5"/>
  <c r="AI406" i="5"/>
  <c r="AJ406" i="5"/>
  <c r="AL406" i="5"/>
  <c r="AH407" i="5"/>
  <c r="AI407" i="5"/>
  <c r="AJ407" i="5"/>
  <c r="AL407" i="5"/>
  <c r="AH408" i="5"/>
  <c r="AI408" i="5"/>
  <c r="AJ408" i="5"/>
  <c r="AL408" i="5"/>
  <c r="AH409" i="5"/>
  <c r="AI409" i="5"/>
  <c r="AJ409" i="5"/>
  <c r="AL409" i="5"/>
  <c r="AH410" i="5"/>
  <c r="AI410" i="5"/>
  <c r="AJ410" i="5"/>
  <c r="AL410" i="5"/>
  <c r="AH411" i="5"/>
  <c r="AI411" i="5"/>
  <c r="AJ411" i="5"/>
  <c r="AL411" i="5"/>
  <c r="AH412" i="5"/>
  <c r="AI412" i="5"/>
  <c r="AJ412" i="5"/>
  <c r="AL412" i="5"/>
  <c r="AH413" i="5"/>
  <c r="AI413" i="5"/>
  <c r="AJ413" i="5"/>
  <c r="AL413" i="5"/>
  <c r="AH414" i="5"/>
  <c r="AI414" i="5"/>
  <c r="AJ414" i="5"/>
  <c r="AL414" i="5"/>
  <c r="AH415" i="5"/>
  <c r="AI415" i="5"/>
  <c r="AJ415" i="5"/>
  <c r="AL415" i="5"/>
  <c r="AH416" i="5"/>
  <c r="AI416" i="5"/>
  <c r="AJ416" i="5"/>
  <c r="AL416" i="5"/>
  <c r="AH417" i="5"/>
  <c r="AI417" i="5"/>
  <c r="AJ417" i="5"/>
  <c r="AL417" i="5"/>
  <c r="AH418" i="5"/>
  <c r="AI418" i="5"/>
  <c r="AJ418" i="5"/>
  <c r="AL418" i="5"/>
  <c r="AH419" i="5"/>
  <c r="AI419" i="5"/>
  <c r="AJ419" i="5"/>
  <c r="AL419" i="5"/>
  <c r="AH420" i="5"/>
  <c r="AK420" i="5" s="1"/>
  <c r="AI420" i="5"/>
  <c r="AJ420" i="5"/>
  <c r="AL420" i="5"/>
  <c r="AH421" i="5"/>
  <c r="AI421" i="5"/>
  <c r="AJ421" i="5"/>
  <c r="AK421" i="5"/>
  <c r="AL421" i="5"/>
  <c r="AH422" i="5"/>
  <c r="AI422" i="5"/>
  <c r="AJ422" i="5"/>
  <c r="AL422" i="5"/>
  <c r="AH423" i="5"/>
  <c r="AI423" i="5"/>
  <c r="AJ423" i="5"/>
  <c r="AL423" i="5"/>
  <c r="D305" i="5"/>
  <c r="D306" i="5"/>
  <c r="AM306" i="5" s="1"/>
  <c r="D307" i="5"/>
  <c r="D308" i="5"/>
  <c r="AM308" i="5" s="1"/>
  <c r="D309" i="5"/>
  <c r="AM309" i="5" s="1"/>
  <c r="D310" i="5"/>
  <c r="AM310" i="5" s="1"/>
  <c r="D311" i="5"/>
  <c r="AM311" i="5" s="1"/>
  <c r="D312" i="5"/>
  <c r="AM312" i="5" s="1"/>
  <c r="D313" i="5"/>
  <c r="AM313" i="5" s="1"/>
  <c r="D314" i="5"/>
  <c r="AM314" i="5" s="1"/>
  <c r="D315" i="5"/>
  <c r="AM315" i="5" s="1"/>
  <c r="D316" i="5"/>
  <c r="AM316" i="5" s="1"/>
  <c r="D317" i="5"/>
  <c r="AM317" i="5" s="1"/>
  <c r="D318" i="5"/>
  <c r="AM318" i="5" s="1"/>
  <c r="D319" i="5"/>
  <c r="AM319" i="5" s="1"/>
  <c r="D320" i="5"/>
  <c r="AM320" i="5" s="1"/>
  <c r="D321" i="5"/>
  <c r="AM321" i="5" s="1"/>
  <c r="D322" i="5"/>
  <c r="AM322" i="5" s="1"/>
  <c r="D323" i="5"/>
  <c r="AM323" i="5" s="1"/>
  <c r="D324" i="5"/>
  <c r="AM324" i="5" s="1"/>
  <c r="D325" i="5"/>
  <c r="AM325" i="5" s="1"/>
  <c r="D326" i="5"/>
  <c r="D327" i="5"/>
  <c r="AM327" i="5" s="1"/>
  <c r="D328" i="5"/>
  <c r="D329" i="5"/>
  <c r="AM329" i="5" s="1"/>
  <c r="D330" i="5"/>
  <c r="D331" i="5"/>
  <c r="AM331" i="5" s="1"/>
  <c r="D332" i="5"/>
  <c r="D333" i="5"/>
  <c r="AM333" i="5" s="1"/>
  <c r="D334" i="5"/>
  <c r="D335" i="5"/>
  <c r="AM335" i="5" s="1"/>
  <c r="D336" i="5"/>
  <c r="D337" i="5"/>
  <c r="AM337" i="5" s="1"/>
  <c r="D338" i="5"/>
  <c r="D339" i="5"/>
  <c r="AM339" i="5" s="1"/>
  <c r="D340" i="5"/>
  <c r="D341" i="5"/>
  <c r="AM341" i="5" s="1"/>
  <c r="D342" i="5"/>
  <c r="D343" i="5"/>
  <c r="AM343" i="5" s="1"/>
  <c r="D344" i="5"/>
  <c r="D345" i="5"/>
  <c r="AM345" i="5" s="1"/>
  <c r="D346" i="5"/>
  <c r="D347" i="5"/>
  <c r="AM347" i="5" s="1"/>
  <c r="D348" i="5"/>
  <c r="D349" i="5"/>
  <c r="AM349" i="5" s="1"/>
  <c r="D350" i="5"/>
  <c r="D351" i="5"/>
  <c r="AM351" i="5" s="1"/>
  <c r="D352" i="5"/>
  <c r="D353" i="5"/>
  <c r="AM353" i="5" s="1"/>
  <c r="D354" i="5"/>
  <c r="D355" i="5"/>
  <c r="AM355" i="5" s="1"/>
  <c r="D356" i="5"/>
  <c r="D357" i="5"/>
  <c r="AM357" i="5" s="1"/>
  <c r="D358" i="5"/>
  <c r="AM358" i="5" s="1"/>
  <c r="D359" i="5"/>
  <c r="AM359" i="5" s="1"/>
  <c r="D360" i="5"/>
  <c r="AM360" i="5" s="1"/>
  <c r="D361" i="5"/>
  <c r="AM361" i="5" s="1"/>
  <c r="D362" i="5"/>
  <c r="AM362" i="5" s="1"/>
  <c r="D363" i="5"/>
  <c r="AM363" i="5" s="1"/>
  <c r="D364" i="5"/>
  <c r="AM364" i="5" s="1"/>
  <c r="D365" i="5"/>
  <c r="AM365" i="5" s="1"/>
  <c r="D366" i="5"/>
  <c r="AM366" i="5" s="1"/>
  <c r="D367" i="5"/>
  <c r="AM367" i="5" s="1"/>
  <c r="D368" i="5"/>
  <c r="AM368" i="5" s="1"/>
  <c r="D369" i="5"/>
  <c r="AM369" i="5" s="1"/>
  <c r="D370" i="5"/>
  <c r="AM370" i="5" s="1"/>
  <c r="D371" i="5"/>
  <c r="AM371" i="5" s="1"/>
  <c r="D372" i="5"/>
  <c r="AM372" i="5" s="1"/>
  <c r="D373" i="5"/>
  <c r="AM373" i="5" s="1"/>
  <c r="D374" i="5"/>
  <c r="AM374" i="5" s="1"/>
  <c r="D375" i="5"/>
  <c r="AM375" i="5" s="1"/>
  <c r="D376" i="5"/>
  <c r="AM376" i="5" s="1"/>
  <c r="D377" i="5"/>
  <c r="AM377" i="5" s="1"/>
  <c r="D378" i="5"/>
  <c r="AM378" i="5" s="1"/>
  <c r="D379" i="5"/>
  <c r="AM379" i="5" s="1"/>
  <c r="D380" i="5"/>
  <c r="AM380" i="5" s="1"/>
  <c r="D381" i="5"/>
  <c r="AM381" i="5" s="1"/>
  <c r="D382" i="5"/>
  <c r="AM382" i="5" s="1"/>
  <c r="D383" i="5"/>
  <c r="AM383" i="5" s="1"/>
  <c r="D384" i="5"/>
  <c r="AM384" i="5" s="1"/>
  <c r="D385" i="5"/>
  <c r="AM385" i="5" s="1"/>
  <c r="D386" i="5"/>
  <c r="AM386" i="5" s="1"/>
  <c r="D387" i="5"/>
  <c r="AM387" i="5" s="1"/>
  <c r="D388" i="5"/>
  <c r="AM388" i="5" s="1"/>
  <c r="D389" i="5"/>
  <c r="AM389" i="5" s="1"/>
  <c r="D390" i="5"/>
  <c r="D391" i="5"/>
  <c r="AM391" i="5" s="1"/>
  <c r="D392" i="5"/>
  <c r="D393" i="5"/>
  <c r="AM393" i="5" s="1"/>
  <c r="D394" i="5"/>
  <c r="D395" i="5"/>
  <c r="AM395" i="5" s="1"/>
  <c r="D396" i="5"/>
  <c r="D397" i="5"/>
  <c r="AM397" i="5" s="1"/>
  <c r="D398" i="5"/>
  <c r="D399" i="5"/>
  <c r="AM399" i="5" s="1"/>
  <c r="D400" i="5"/>
  <c r="D401" i="5"/>
  <c r="AM401" i="5" s="1"/>
  <c r="D402" i="5"/>
  <c r="D403" i="5"/>
  <c r="AM403" i="5" s="1"/>
  <c r="D404" i="5"/>
  <c r="D405" i="5"/>
  <c r="AM405" i="5" s="1"/>
  <c r="D406" i="5"/>
  <c r="D407" i="5"/>
  <c r="AM407" i="5" s="1"/>
  <c r="D408" i="5"/>
  <c r="D409" i="5"/>
  <c r="AM409" i="5" s="1"/>
  <c r="D410" i="5"/>
  <c r="D411" i="5"/>
  <c r="AM411" i="5" s="1"/>
  <c r="D412" i="5"/>
  <c r="D413" i="5"/>
  <c r="AM413" i="5" s="1"/>
  <c r="D414" i="5"/>
  <c r="D415" i="5"/>
  <c r="AM415" i="5" s="1"/>
  <c r="D416" i="5"/>
  <c r="D417" i="5"/>
  <c r="AM417" i="5" s="1"/>
  <c r="D418" i="5"/>
  <c r="D419" i="5"/>
  <c r="AM419" i="5" s="1"/>
  <c r="D420" i="5"/>
  <c r="D421" i="5"/>
  <c r="AM421" i="5" s="1"/>
  <c r="D422" i="5"/>
  <c r="AM422" i="5" s="1"/>
  <c r="D423" i="5"/>
  <c r="AM423" i="5" s="1"/>
  <c r="D304" i="5"/>
  <c r="AM304" i="5" s="1"/>
  <c r="T293" i="5"/>
  <c r="W293" i="5"/>
  <c r="AI262" i="5"/>
  <c r="AJ262" i="5"/>
  <c r="AK262" i="5"/>
  <c r="AI263" i="5"/>
  <c r="AJ263" i="5"/>
  <c r="AK263" i="5"/>
  <c r="AI264" i="5"/>
  <c r="AJ264" i="5"/>
  <c r="AK264" i="5"/>
  <c r="AI265" i="5"/>
  <c r="AJ265" i="5"/>
  <c r="AK265" i="5"/>
  <c r="AI266" i="5"/>
  <c r="AJ266" i="5"/>
  <c r="AK266" i="5"/>
  <c r="AI267" i="5"/>
  <c r="AJ267" i="5"/>
  <c r="AK267" i="5"/>
  <c r="AI268" i="5"/>
  <c r="AJ268" i="5"/>
  <c r="AK268" i="5"/>
  <c r="AI269" i="5"/>
  <c r="AJ269" i="5"/>
  <c r="AK269" i="5"/>
  <c r="AI270" i="5"/>
  <c r="AJ270" i="5"/>
  <c r="AK270" i="5"/>
  <c r="AI271" i="5"/>
  <c r="AJ271" i="5"/>
  <c r="AK271" i="5"/>
  <c r="AI272" i="5"/>
  <c r="AJ272" i="5"/>
  <c r="AK272" i="5"/>
  <c r="AI273" i="5"/>
  <c r="AJ273" i="5"/>
  <c r="AK273" i="5"/>
  <c r="AI274" i="5"/>
  <c r="AJ274" i="5"/>
  <c r="AK274" i="5"/>
  <c r="AI275" i="5"/>
  <c r="AJ275" i="5"/>
  <c r="AK275" i="5"/>
  <c r="AI276" i="5"/>
  <c r="AJ276" i="5"/>
  <c r="AK276" i="5"/>
  <c r="AI277" i="5"/>
  <c r="AJ277" i="5"/>
  <c r="AK277" i="5"/>
  <c r="AI278" i="5"/>
  <c r="AJ278" i="5"/>
  <c r="AK278" i="5"/>
  <c r="AI279" i="5"/>
  <c r="AJ279" i="5"/>
  <c r="AK279" i="5"/>
  <c r="AI280" i="5"/>
  <c r="AJ280" i="5"/>
  <c r="AK280" i="5"/>
  <c r="AI281" i="5"/>
  <c r="AJ281" i="5"/>
  <c r="AK281" i="5"/>
  <c r="AI282" i="5"/>
  <c r="AJ282" i="5"/>
  <c r="AK282" i="5"/>
  <c r="AI283" i="5"/>
  <c r="AJ283" i="5"/>
  <c r="AK283" i="5"/>
  <c r="AI284" i="5"/>
  <c r="AJ284" i="5"/>
  <c r="AK284" i="5"/>
  <c r="AI285" i="5"/>
  <c r="AJ285" i="5"/>
  <c r="AK285" i="5"/>
  <c r="AI286" i="5"/>
  <c r="AJ286" i="5"/>
  <c r="AK286" i="5"/>
  <c r="AI287" i="5"/>
  <c r="AJ287" i="5"/>
  <c r="AK287" i="5"/>
  <c r="AI288" i="5"/>
  <c r="AJ288" i="5"/>
  <c r="AK288" i="5"/>
  <c r="AI289" i="5"/>
  <c r="AJ289" i="5"/>
  <c r="AK289" i="5"/>
  <c r="AI290" i="5"/>
  <c r="AJ290" i="5"/>
  <c r="AK290" i="5"/>
  <c r="AI291" i="5"/>
  <c r="AJ291" i="5"/>
  <c r="AK291" i="5"/>
  <c r="AI292" i="5"/>
  <c r="AL292" i="5" s="1"/>
  <c r="AJ292" i="5"/>
  <c r="AK292"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K174" i="5"/>
  <c r="AK175" i="5"/>
  <c r="AK176" i="5"/>
  <c r="AK177" i="5"/>
  <c r="AK178" i="5"/>
  <c r="AK179" i="5"/>
  <c r="AK180" i="5"/>
  <c r="AK181" i="5"/>
  <c r="AK182" i="5"/>
  <c r="AK183" i="5"/>
  <c r="AK184" i="5"/>
  <c r="AK185" i="5"/>
  <c r="AK186" i="5"/>
  <c r="AK187" i="5"/>
  <c r="AK188" i="5"/>
  <c r="AK189" i="5"/>
  <c r="AK190" i="5"/>
  <c r="AK191" i="5"/>
  <c r="AK192" i="5"/>
  <c r="AK193" i="5"/>
  <c r="AK194" i="5"/>
  <c r="AK195" i="5"/>
  <c r="AK196" i="5"/>
  <c r="AK197" i="5"/>
  <c r="AK198" i="5"/>
  <c r="AK199" i="5"/>
  <c r="AK200" i="5"/>
  <c r="AK201" i="5"/>
  <c r="AK202" i="5"/>
  <c r="AK203" i="5"/>
  <c r="AK204" i="5"/>
  <c r="AK205" i="5"/>
  <c r="AK206" i="5"/>
  <c r="AK207" i="5"/>
  <c r="AK208" i="5"/>
  <c r="AK209" i="5"/>
  <c r="AK210" i="5"/>
  <c r="AK211" i="5"/>
  <c r="AK212" i="5"/>
  <c r="AK213" i="5"/>
  <c r="AK214" i="5"/>
  <c r="AK215" i="5"/>
  <c r="AK216" i="5"/>
  <c r="AK217" i="5"/>
  <c r="AK218" i="5"/>
  <c r="AK219" i="5"/>
  <c r="AK220" i="5"/>
  <c r="AK221" i="5"/>
  <c r="AK222" i="5"/>
  <c r="AK223" i="5"/>
  <c r="AK224" i="5"/>
  <c r="AK225" i="5"/>
  <c r="AK226" i="5"/>
  <c r="AK227" i="5"/>
  <c r="AK228" i="5"/>
  <c r="AK229" i="5"/>
  <c r="AK230" i="5"/>
  <c r="AK231" i="5"/>
  <c r="AK232" i="5"/>
  <c r="AK233" i="5"/>
  <c r="AK234" i="5"/>
  <c r="AK235" i="5"/>
  <c r="AK236" i="5"/>
  <c r="AK237" i="5"/>
  <c r="AK238" i="5"/>
  <c r="AK239" i="5"/>
  <c r="AK240" i="5"/>
  <c r="AK241" i="5"/>
  <c r="AK242" i="5"/>
  <c r="AK243" i="5"/>
  <c r="AK244" i="5"/>
  <c r="AK245" i="5"/>
  <c r="AK246" i="5"/>
  <c r="AK247" i="5"/>
  <c r="AK248" i="5"/>
  <c r="AK249" i="5"/>
  <c r="AK250" i="5"/>
  <c r="AK251" i="5"/>
  <c r="AK252" i="5"/>
  <c r="AK253" i="5"/>
  <c r="AK254" i="5"/>
  <c r="AK255" i="5"/>
  <c r="AK256" i="5"/>
  <c r="AK257" i="5"/>
  <c r="AK258" i="5"/>
  <c r="AK259" i="5"/>
  <c r="AK260" i="5"/>
  <c r="AK261" i="5"/>
  <c r="AJ28" i="5"/>
  <c r="AK28" i="5" s="1"/>
  <c r="AJ29" i="5"/>
  <c r="AK29" i="5" s="1"/>
  <c r="AJ30" i="5"/>
  <c r="AK30" i="5" s="1"/>
  <c r="AJ31" i="5"/>
  <c r="AK31" i="5" s="1"/>
  <c r="AJ32" i="5"/>
  <c r="AK32" i="5" s="1"/>
  <c r="AJ33" i="5"/>
  <c r="AK33" i="5" s="1"/>
  <c r="AJ34" i="5"/>
  <c r="AK34" i="5" s="1"/>
  <c r="AJ35" i="5"/>
  <c r="AK35" i="5" s="1"/>
  <c r="AJ36" i="5"/>
  <c r="AK36" i="5" s="1"/>
  <c r="AJ37" i="5"/>
  <c r="AK37" i="5" s="1"/>
  <c r="AJ38" i="5"/>
  <c r="AK38" i="5" s="1"/>
  <c r="AJ39" i="5"/>
  <c r="AK39" i="5" s="1"/>
  <c r="AJ40" i="5"/>
  <c r="AK40" i="5" s="1"/>
  <c r="AJ41" i="5"/>
  <c r="AK41" i="5" s="1"/>
  <c r="AJ42" i="5"/>
  <c r="AK42" i="5" s="1"/>
  <c r="AJ43" i="5"/>
  <c r="AK43" i="5" s="1"/>
  <c r="AJ44" i="5"/>
  <c r="AK44" i="5" s="1"/>
  <c r="AJ45" i="5"/>
  <c r="AK45" i="5" s="1"/>
  <c r="AJ46" i="5"/>
  <c r="AK46" i="5" s="1"/>
  <c r="AJ47" i="5"/>
  <c r="AK47" i="5" s="1"/>
  <c r="AJ48" i="5"/>
  <c r="AK48" i="5" s="1"/>
  <c r="AJ49" i="5"/>
  <c r="AK49" i="5" s="1"/>
  <c r="AJ50" i="5"/>
  <c r="AK50" i="5" s="1"/>
  <c r="AJ51" i="5"/>
  <c r="AK51" i="5" s="1"/>
  <c r="AJ52" i="5"/>
  <c r="AK52" i="5" s="1"/>
  <c r="AJ53" i="5"/>
  <c r="AK53" i="5" s="1"/>
  <c r="AJ54" i="5"/>
  <c r="AK54" i="5" s="1"/>
  <c r="AJ55" i="5"/>
  <c r="AK55" i="5" s="1"/>
  <c r="AJ56" i="5"/>
  <c r="AK56" i="5" s="1"/>
  <c r="AJ57" i="5"/>
  <c r="AK57" i="5" s="1"/>
  <c r="AJ58" i="5"/>
  <c r="AK58" i="5" s="1"/>
  <c r="AJ59" i="5"/>
  <c r="AK59" i="5" s="1"/>
  <c r="AJ60" i="5"/>
  <c r="AK60" i="5" s="1"/>
  <c r="AJ61" i="5"/>
  <c r="AK61" i="5" s="1"/>
  <c r="AJ62" i="5"/>
  <c r="AK62" i="5" s="1"/>
  <c r="AJ63" i="5"/>
  <c r="AK63" i="5" s="1"/>
  <c r="AJ64" i="5"/>
  <c r="AK64" i="5" s="1"/>
  <c r="AJ65" i="5"/>
  <c r="AK65" i="5" s="1"/>
  <c r="AJ66" i="5"/>
  <c r="AK66" i="5" s="1"/>
  <c r="AJ67" i="5"/>
  <c r="AK67" i="5" s="1"/>
  <c r="AJ68" i="5"/>
  <c r="AK68" i="5" s="1"/>
  <c r="AJ69" i="5"/>
  <c r="AK69" i="5" s="1"/>
  <c r="AJ70" i="5"/>
  <c r="AK70" i="5" s="1"/>
  <c r="AJ71" i="5"/>
  <c r="AK71" i="5" s="1"/>
  <c r="AJ72" i="5"/>
  <c r="AK72" i="5" s="1"/>
  <c r="AJ73" i="5"/>
  <c r="AK73" i="5" s="1"/>
  <c r="AJ74" i="5"/>
  <c r="AK74" i="5" s="1"/>
  <c r="AJ75" i="5"/>
  <c r="AK75" i="5" s="1"/>
  <c r="AJ76" i="5"/>
  <c r="AK76" i="5" s="1"/>
  <c r="AJ77" i="5"/>
  <c r="AK77" i="5" s="1"/>
  <c r="AJ78" i="5"/>
  <c r="AK78" i="5" s="1"/>
  <c r="AJ79" i="5"/>
  <c r="AK79" i="5" s="1"/>
  <c r="AJ80" i="5"/>
  <c r="AK80" i="5" s="1"/>
  <c r="AJ81" i="5"/>
  <c r="AK81" i="5" s="1"/>
  <c r="AJ82" i="5"/>
  <c r="AK82" i="5" s="1"/>
  <c r="AJ83" i="5"/>
  <c r="AK83" i="5" s="1"/>
  <c r="AJ84" i="5"/>
  <c r="AK84" i="5" s="1"/>
  <c r="AJ85" i="5"/>
  <c r="AK85" i="5" s="1"/>
  <c r="AJ86" i="5"/>
  <c r="AK86" i="5" s="1"/>
  <c r="AJ87" i="5"/>
  <c r="AK87" i="5" s="1"/>
  <c r="AJ88" i="5"/>
  <c r="AK88" i="5" s="1"/>
  <c r="AJ89" i="5"/>
  <c r="AK89" i="5" s="1"/>
  <c r="AJ90" i="5"/>
  <c r="AK90" i="5" s="1"/>
  <c r="AJ91" i="5"/>
  <c r="AK91" i="5" s="1"/>
  <c r="AJ92" i="5"/>
  <c r="AK92" i="5" s="1"/>
  <c r="AJ93" i="5"/>
  <c r="AK93" i="5" s="1"/>
  <c r="AJ94" i="5"/>
  <c r="AK94" i="5" s="1"/>
  <c r="AJ95" i="5"/>
  <c r="AK95" i="5" s="1"/>
  <c r="AJ96" i="5"/>
  <c r="AK96" i="5" s="1"/>
  <c r="AJ97" i="5"/>
  <c r="AK97" i="5" s="1"/>
  <c r="AJ98" i="5"/>
  <c r="AK98" i="5" s="1"/>
  <c r="AJ99" i="5"/>
  <c r="AK99" i="5" s="1"/>
  <c r="AJ100" i="5"/>
  <c r="AK100" i="5" s="1"/>
  <c r="AJ101" i="5"/>
  <c r="AK101" i="5" s="1"/>
  <c r="AJ102" i="5"/>
  <c r="AK102" i="5" s="1"/>
  <c r="AJ103" i="5"/>
  <c r="AK103" i="5" s="1"/>
  <c r="AJ104" i="5"/>
  <c r="AK104" i="5" s="1"/>
  <c r="AJ105" i="5"/>
  <c r="AK105" i="5" s="1"/>
  <c r="AJ106" i="5"/>
  <c r="AK106" i="5" s="1"/>
  <c r="AJ107" i="5"/>
  <c r="AK107" i="5" s="1"/>
  <c r="AJ108" i="5"/>
  <c r="AK108" i="5" s="1"/>
  <c r="AJ109" i="5"/>
  <c r="AK109" i="5" s="1"/>
  <c r="AJ110" i="5"/>
  <c r="AK110" i="5" s="1"/>
  <c r="AJ111" i="5"/>
  <c r="AK111" i="5" s="1"/>
  <c r="AJ112" i="5"/>
  <c r="AK112" i="5" s="1"/>
  <c r="AJ113" i="5"/>
  <c r="AK113" i="5" s="1"/>
  <c r="AJ114" i="5"/>
  <c r="AK114" i="5" s="1"/>
  <c r="AJ115" i="5"/>
  <c r="AK115" i="5" s="1"/>
  <c r="AJ116" i="5"/>
  <c r="AK116" i="5" s="1"/>
  <c r="AJ117" i="5"/>
  <c r="AK117" i="5" s="1"/>
  <c r="AJ118" i="5"/>
  <c r="AK118" i="5" s="1"/>
  <c r="AJ119" i="5"/>
  <c r="AK119" i="5" s="1"/>
  <c r="AJ120" i="5"/>
  <c r="AK120" i="5" s="1"/>
  <c r="AJ121" i="5"/>
  <c r="AK121" i="5" s="1"/>
  <c r="AJ122" i="5"/>
  <c r="AK122" i="5" s="1"/>
  <c r="AJ123" i="5"/>
  <c r="AK123" i="5" s="1"/>
  <c r="AJ124" i="5"/>
  <c r="AK124" i="5" s="1"/>
  <c r="AJ125" i="5"/>
  <c r="AK125" i="5" s="1"/>
  <c r="AJ126" i="5"/>
  <c r="AK126" i="5" s="1"/>
  <c r="AJ127" i="5"/>
  <c r="AK127" i="5" s="1"/>
  <c r="AJ128" i="5"/>
  <c r="AK128" i="5" s="1"/>
  <c r="AJ129" i="5"/>
  <c r="AK129" i="5" s="1"/>
  <c r="AJ130" i="5"/>
  <c r="AK130" i="5" s="1"/>
  <c r="AJ131" i="5"/>
  <c r="AK131" i="5" s="1"/>
  <c r="AJ132" i="5"/>
  <c r="AK132" i="5" s="1"/>
  <c r="AJ133" i="5"/>
  <c r="AK133" i="5" s="1"/>
  <c r="AJ134" i="5"/>
  <c r="AK134" i="5" s="1"/>
  <c r="AJ135" i="5"/>
  <c r="AK135" i="5" s="1"/>
  <c r="AJ136" i="5"/>
  <c r="AK136" i="5" s="1"/>
  <c r="AJ137" i="5"/>
  <c r="AK137" i="5" s="1"/>
  <c r="AJ138" i="5"/>
  <c r="AK138" i="5" s="1"/>
  <c r="AJ139" i="5"/>
  <c r="AK139" i="5" s="1"/>
  <c r="AJ140" i="5"/>
  <c r="AK140" i="5" s="1"/>
  <c r="AJ141" i="5"/>
  <c r="AK141" i="5" s="1"/>
  <c r="AJ142" i="5"/>
  <c r="AK142" i="5" s="1"/>
  <c r="AJ143" i="5"/>
  <c r="AK143" i="5" s="1"/>
  <c r="AJ144" i="5"/>
  <c r="AK144" i="5" s="1"/>
  <c r="AJ145" i="5"/>
  <c r="AK145" i="5" s="1"/>
  <c r="AJ146" i="5"/>
  <c r="AK146" i="5" s="1"/>
  <c r="D292" i="5"/>
  <c r="AN292" i="5" s="1"/>
  <c r="D174" i="5"/>
  <c r="AN174" i="5" s="1"/>
  <c r="D175" i="5"/>
  <c r="AN175" i="5" s="1"/>
  <c r="D176" i="5"/>
  <c r="AN176" i="5" s="1"/>
  <c r="D177" i="5"/>
  <c r="AN177" i="5" s="1"/>
  <c r="D178" i="5"/>
  <c r="AN178" i="5" s="1"/>
  <c r="D179" i="5"/>
  <c r="AN179" i="5" s="1"/>
  <c r="D180" i="5"/>
  <c r="AN180" i="5" s="1"/>
  <c r="D181" i="5"/>
  <c r="AN181" i="5" s="1"/>
  <c r="D182" i="5"/>
  <c r="AN182" i="5" s="1"/>
  <c r="D183" i="5"/>
  <c r="AN183" i="5" s="1"/>
  <c r="D184" i="5"/>
  <c r="AN184" i="5" s="1"/>
  <c r="D185" i="5"/>
  <c r="AN185" i="5" s="1"/>
  <c r="D186" i="5"/>
  <c r="AN186" i="5" s="1"/>
  <c r="D187" i="5"/>
  <c r="AN187" i="5" s="1"/>
  <c r="D188" i="5"/>
  <c r="AN188" i="5" s="1"/>
  <c r="D189" i="5"/>
  <c r="AN189" i="5" s="1"/>
  <c r="D190" i="5"/>
  <c r="AN190" i="5" s="1"/>
  <c r="D191" i="5"/>
  <c r="AN191" i="5" s="1"/>
  <c r="D192" i="5"/>
  <c r="AN192" i="5" s="1"/>
  <c r="D193" i="5"/>
  <c r="AN193" i="5" s="1"/>
  <c r="D194" i="5"/>
  <c r="AN194" i="5" s="1"/>
  <c r="D195" i="5"/>
  <c r="AN195" i="5" s="1"/>
  <c r="D196" i="5"/>
  <c r="AN196" i="5" s="1"/>
  <c r="D197" i="5"/>
  <c r="AN197" i="5" s="1"/>
  <c r="D198" i="5"/>
  <c r="AN198" i="5" s="1"/>
  <c r="D199" i="5"/>
  <c r="AN199" i="5" s="1"/>
  <c r="D200" i="5"/>
  <c r="AN200" i="5" s="1"/>
  <c r="D201" i="5"/>
  <c r="AN201" i="5" s="1"/>
  <c r="D202" i="5"/>
  <c r="AN202" i="5" s="1"/>
  <c r="D203" i="5"/>
  <c r="AN203" i="5" s="1"/>
  <c r="D204" i="5"/>
  <c r="AN204" i="5" s="1"/>
  <c r="D205" i="5"/>
  <c r="AN205" i="5" s="1"/>
  <c r="D206" i="5"/>
  <c r="AN206" i="5" s="1"/>
  <c r="D207" i="5"/>
  <c r="AN207" i="5" s="1"/>
  <c r="D208" i="5"/>
  <c r="AN208" i="5" s="1"/>
  <c r="D209" i="5"/>
  <c r="AN209" i="5" s="1"/>
  <c r="D210" i="5"/>
  <c r="AN210" i="5" s="1"/>
  <c r="D211" i="5"/>
  <c r="AN211" i="5" s="1"/>
  <c r="D212" i="5"/>
  <c r="AN212" i="5" s="1"/>
  <c r="D213" i="5"/>
  <c r="AN213" i="5" s="1"/>
  <c r="D214" i="5"/>
  <c r="AN214" i="5" s="1"/>
  <c r="D215" i="5"/>
  <c r="AN215" i="5" s="1"/>
  <c r="D216" i="5"/>
  <c r="AN216" i="5" s="1"/>
  <c r="D217" i="5"/>
  <c r="AN217" i="5" s="1"/>
  <c r="D218" i="5"/>
  <c r="AN218" i="5" s="1"/>
  <c r="D219" i="5"/>
  <c r="AN219" i="5" s="1"/>
  <c r="D220" i="5"/>
  <c r="AN220" i="5" s="1"/>
  <c r="D221" i="5"/>
  <c r="AN221" i="5" s="1"/>
  <c r="D222" i="5"/>
  <c r="AN222" i="5" s="1"/>
  <c r="D223" i="5"/>
  <c r="AN223" i="5" s="1"/>
  <c r="D224" i="5"/>
  <c r="AN224" i="5" s="1"/>
  <c r="D225" i="5"/>
  <c r="AN225" i="5" s="1"/>
  <c r="D226" i="5"/>
  <c r="AN226" i="5" s="1"/>
  <c r="D227" i="5"/>
  <c r="AN227" i="5" s="1"/>
  <c r="D228" i="5"/>
  <c r="AN228" i="5" s="1"/>
  <c r="D229" i="5"/>
  <c r="AN229" i="5" s="1"/>
  <c r="D230" i="5"/>
  <c r="AN230" i="5" s="1"/>
  <c r="D231" i="5"/>
  <c r="AN231" i="5" s="1"/>
  <c r="D232" i="5"/>
  <c r="AN232" i="5" s="1"/>
  <c r="D233" i="5"/>
  <c r="AN233" i="5" s="1"/>
  <c r="D234" i="5"/>
  <c r="AN234" i="5" s="1"/>
  <c r="D235" i="5"/>
  <c r="AN235" i="5" s="1"/>
  <c r="D236" i="5"/>
  <c r="AN236" i="5" s="1"/>
  <c r="D237" i="5"/>
  <c r="AN237" i="5" s="1"/>
  <c r="D238" i="5"/>
  <c r="AN238" i="5" s="1"/>
  <c r="D239" i="5"/>
  <c r="AN239" i="5" s="1"/>
  <c r="D240" i="5"/>
  <c r="AN240" i="5" s="1"/>
  <c r="D241" i="5"/>
  <c r="AN241" i="5" s="1"/>
  <c r="D242" i="5"/>
  <c r="AN242" i="5" s="1"/>
  <c r="D243" i="5"/>
  <c r="AN243" i="5" s="1"/>
  <c r="D244" i="5"/>
  <c r="AN244" i="5" s="1"/>
  <c r="D245" i="5"/>
  <c r="AN245" i="5" s="1"/>
  <c r="D246" i="5"/>
  <c r="AN246" i="5" s="1"/>
  <c r="D247" i="5"/>
  <c r="AN247" i="5" s="1"/>
  <c r="D248" i="5"/>
  <c r="AN248" i="5" s="1"/>
  <c r="D249" i="5"/>
  <c r="AN249" i="5" s="1"/>
  <c r="D250" i="5"/>
  <c r="AN250" i="5" s="1"/>
  <c r="D251" i="5"/>
  <c r="AN251" i="5" s="1"/>
  <c r="D252" i="5"/>
  <c r="AN252" i="5" s="1"/>
  <c r="D253" i="5"/>
  <c r="AN253" i="5" s="1"/>
  <c r="D254" i="5"/>
  <c r="AN254" i="5" s="1"/>
  <c r="D255" i="5"/>
  <c r="AN255" i="5" s="1"/>
  <c r="D256" i="5"/>
  <c r="AN256" i="5" s="1"/>
  <c r="D257" i="5"/>
  <c r="AN257" i="5" s="1"/>
  <c r="D258" i="5"/>
  <c r="AN258" i="5" s="1"/>
  <c r="D259" i="5"/>
  <c r="AN259" i="5" s="1"/>
  <c r="D260" i="5"/>
  <c r="AN260" i="5" s="1"/>
  <c r="D261" i="5"/>
  <c r="AN261" i="5" s="1"/>
  <c r="D262" i="5"/>
  <c r="AN262" i="5" s="1"/>
  <c r="D263" i="5"/>
  <c r="AN263" i="5" s="1"/>
  <c r="D264" i="5"/>
  <c r="AN264" i="5" s="1"/>
  <c r="D265" i="5"/>
  <c r="AN265" i="5" s="1"/>
  <c r="D266" i="5"/>
  <c r="AN266" i="5" s="1"/>
  <c r="D267" i="5"/>
  <c r="AN267" i="5" s="1"/>
  <c r="D268" i="5"/>
  <c r="AN268" i="5" s="1"/>
  <c r="D269" i="5"/>
  <c r="AN269" i="5" s="1"/>
  <c r="D270" i="5"/>
  <c r="AN270" i="5" s="1"/>
  <c r="D271" i="5"/>
  <c r="AN271" i="5" s="1"/>
  <c r="D272" i="5"/>
  <c r="AN272" i="5" s="1"/>
  <c r="D273" i="5"/>
  <c r="AN273" i="5" s="1"/>
  <c r="D274" i="5"/>
  <c r="AN274" i="5" s="1"/>
  <c r="D275" i="5"/>
  <c r="AN275" i="5" s="1"/>
  <c r="D276" i="5"/>
  <c r="AN276" i="5" s="1"/>
  <c r="D277" i="5"/>
  <c r="AN277" i="5" s="1"/>
  <c r="D278" i="5"/>
  <c r="AN278" i="5" s="1"/>
  <c r="D279" i="5"/>
  <c r="AN279" i="5" s="1"/>
  <c r="D280" i="5"/>
  <c r="AN280" i="5" s="1"/>
  <c r="D281" i="5"/>
  <c r="AN281" i="5" s="1"/>
  <c r="D282" i="5"/>
  <c r="AN282" i="5" s="1"/>
  <c r="D283" i="5"/>
  <c r="AN283" i="5" s="1"/>
  <c r="D284" i="5"/>
  <c r="AN284" i="5" s="1"/>
  <c r="D285" i="5"/>
  <c r="AN285" i="5" s="1"/>
  <c r="D286" i="5"/>
  <c r="AN286" i="5" s="1"/>
  <c r="D287" i="5"/>
  <c r="AN287" i="5" s="1"/>
  <c r="D288" i="5"/>
  <c r="AN288" i="5" s="1"/>
  <c r="D289" i="5"/>
  <c r="AN289" i="5" s="1"/>
  <c r="D290" i="5"/>
  <c r="AN290" i="5" s="1"/>
  <c r="D291" i="5"/>
  <c r="AN291" i="5" s="1"/>
  <c r="D173" i="5"/>
  <c r="AN173" i="5" s="1"/>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7" i="5" l="1"/>
  <c r="B150" i="5" s="1"/>
  <c r="AK147" i="5"/>
  <c r="B151" i="5" s="1"/>
  <c r="AM420" i="5"/>
  <c r="AM418" i="5"/>
  <c r="AM416" i="5"/>
  <c r="AM414" i="5"/>
  <c r="AM412" i="5"/>
  <c r="AM410" i="5"/>
  <c r="AM408" i="5"/>
  <c r="AM406" i="5"/>
  <c r="AM404" i="5"/>
  <c r="AM402" i="5"/>
  <c r="AM400" i="5"/>
  <c r="AM398" i="5"/>
  <c r="AM396" i="5"/>
  <c r="AM394" i="5"/>
  <c r="AM392" i="5"/>
  <c r="AM390" i="5"/>
  <c r="AM356" i="5"/>
  <c r="AM354" i="5"/>
  <c r="AM352" i="5"/>
  <c r="AM350" i="5"/>
  <c r="AM348" i="5"/>
  <c r="AM346" i="5"/>
  <c r="AM344" i="5"/>
  <c r="AM342" i="5"/>
  <c r="AM340" i="5"/>
  <c r="AM338" i="5"/>
  <c r="AM336" i="5"/>
  <c r="AM334" i="5"/>
  <c r="AM332" i="5"/>
  <c r="AM330" i="5"/>
  <c r="AM328" i="5"/>
  <c r="AM326" i="5"/>
  <c r="AM307" i="5"/>
  <c r="AM305" i="5"/>
  <c r="AK305" i="5"/>
  <c r="AL174" i="5"/>
  <c r="AK413" i="5"/>
  <c r="AK412" i="5"/>
  <c r="AK381" i="5"/>
  <c r="AK380" i="5"/>
  <c r="AK349" i="5"/>
  <c r="AK348" i="5"/>
  <c r="AK309" i="5"/>
  <c r="AK308" i="5"/>
  <c r="AK405" i="5"/>
  <c r="AK404" i="5"/>
  <c r="AK373" i="5"/>
  <c r="AK372" i="5"/>
  <c r="AK341" i="5"/>
  <c r="AK340" i="5"/>
  <c r="AK397" i="5"/>
  <c r="AK396" i="5"/>
  <c r="AK365" i="5"/>
  <c r="AK364" i="5"/>
  <c r="AK333" i="5"/>
  <c r="AK332" i="5"/>
  <c r="AJ439" i="5"/>
  <c r="AK423" i="5"/>
  <c r="AK422" i="5"/>
  <c r="AK415" i="5"/>
  <c r="AK414" i="5"/>
  <c r="AK407" i="5"/>
  <c r="AK406" i="5"/>
  <c r="AK399" i="5"/>
  <c r="AK398" i="5"/>
  <c r="AK391" i="5"/>
  <c r="AK390" i="5"/>
  <c r="AK383" i="5"/>
  <c r="AK382" i="5"/>
  <c r="AK375" i="5"/>
  <c r="AK374" i="5"/>
  <c r="AK367" i="5"/>
  <c r="AK366" i="5"/>
  <c r="AK359" i="5"/>
  <c r="AK358" i="5"/>
  <c r="AK351" i="5"/>
  <c r="AK350" i="5"/>
  <c r="AK343" i="5"/>
  <c r="AK342" i="5"/>
  <c r="AK335" i="5"/>
  <c r="AK334" i="5"/>
  <c r="AK327" i="5"/>
  <c r="AK326" i="5"/>
  <c r="AK321" i="5"/>
  <c r="AK320" i="5"/>
  <c r="AK317" i="5"/>
  <c r="AK316" i="5"/>
  <c r="AK313" i="5"/>
  <c r="AK312" i="5"/>
  <c r="AK417" i="5"/>
  <c r="AK416" i="5"/>
  <c r="AK409" i="5"/>
  <c r="AK408" i="5"/>
  <c r="AK401" i="5"/>
  <c r="AK400" i="5"/>
  <c r="AK393" i="5"/>
  <c r="AK392" i="5"/>
  <c r="AK385" i="5"/>
  <c r="AK384" i="5"/>
  <c r="AK377" i="5"/>
  <c r="AK376" i="5"/>
  <c r="AK369" i="5"/>
  <c r="AK368" i="5"/>
  <c r="AK361" i="5"/>
  <c r="AK360" i="5"/>
  <c r="AK353" i="5"/>
  <c r="AK352" i="5"/>
  <c r="AK345" i="5"/>
  <c r="AK344" i="5"/>
  <c r="AK337" i="5"/>
  <c r="AK336" i="5"/>
  <c r="AK329" i="5"/>
  <c r="AK328" i="5"/>
  <c r="AK310" i="5"/>
  <c r="AK307" i="5"/>
  <c r="AK306" i="5"/>
  <c r="AK419" i="5"/>
  <c r="AK418" i="5"/>
  <c r="AK411" i="5"/>
  <c r="AK410" i="5"/>
  <c r="AK403" i="5"/>
  <c r="AK402" i="5"/>
  <c r="AK395" i="5"/>
  <c r="AK394" i="5"/>
  <c r="AK387" i="5"/>
  <c r="AK386" i="5"/>
  <c r="AK379" i="5"/>
  <c r="AK378" i="5"/>
  <c r="AK371" i="5"/>
  <c r="AK370" i="5"/>
  <c r="AK363" i="5"/>
  <c r="AK362" i="5"/>
  <c r="AK355" i="5"/>
  <c r="AK354" i="5"/>
  <c r="AK347" i="5"/>
  <c r="AK346" i="5"/>
  <c r="AK339" i="5"/>
  <c r="AK338" i="5"/>
  <c r="AK331" i="5"/>
  <c r="AK330" i="5"/>
  <c r="AK323" i="5"/>
  <c r="AK322" i="5"/>
  <c r="AK319" i="5"/>
  <c r="AK318" i="5"/>
  <c r="AK315" i="5"/>
  <c r="AK314" i="5"/>
  <c r="AK311" i="5"/>
  <c r="AN293" i="5" l="1"/>
  <c r="B296" i="5" s="1"/>
  <c r="AM424" i="5"/>
  <c r="B425" i="5" s="1"/>
  <c r="AJ440" i="5"/>
  <c r="B441" i="5" s="1"/>
  <c r="AK424" i="5"/>
  <c r="B426" i="5" s="1"/>
  <c r="AL293" i="5" l="1"/>
  <c r="B295" i="5" s="1"/>
</calcChain>
</file>

<file path=xl/sharedStrings.xml><?xml version="1.0" encoding="utf-8"?>
<sst xmlns="http://schemas.openxmlformats.org/spreadsheetml/2006/main" count="655" uniqueCount="322">
  <si>
    <t>Sección V. Transparencia</t>
  </si>
  <si>
    <t>Índice</t>
  </si>
  <si>
    <t>Presentación</t>
  </si>
  <si>
    <t>Informantes</t>
  </si>
  <si>
    <t>Participantes y comentarios</t>
  </si>
  <si>
    <t>Glosario</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</si>
  <si>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</si>
  <si>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</si>
  <si>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</si>
  <si>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</si>
  <si>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</si>
  <si>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</si>
  <si>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</si>
  <si>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</si>
  <si>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</si>
  <si>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</si>
  <si>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</si>
  <si>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</si>
  <si>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FIRMA</t>
  </si>
  <si>
    <t>Área o unidad orgánica de adscripción:</t>
  </si>
  <si>
    <t>OBSERVACIONES:</t>
  </si>
  <si>
    <t>V.1 Mecanismos de transparencia, acceso a la información pública y protección de datos personales</t>
  </si>
  <si>
    <t>1.-</t>
  </si>
  <si>
    <t>2.-</t>
  </si>
  <si>
    <t>3.-</t>
  </si>
  <si>
    <t>4.-</t>
  </si>
  <si>
    <t>Total</t>
  </si>
  <si>
    <t>Mujeres</t>
  </si>
  <si>
    <t>Hombres</t>
  </si>
  <si>
    <t>Preguntas y/o secciones integradas</t>
  </si>
  <si>
    <t>1)</t>
  </si>
  <si>
    <t>2)</t>
  </si>
  <si>
    <t>3)</t>
  </si>
  <si>
    <t>4)</t>
  </si>
  <si>
    <t>5)</t>
  </si>
  <si>
    <t>6)</t>
  </si>
  <si>
    <t>Asesorías</t>
  </si>
  <si>
    <t>CNGSPSPE 2020</t>
  </si>
  <si>
    <t>Se refiere a las siglas con las que se identifica al Censo Nacional de Gobierno, Seguridad Pública y Sistema Penitenciario Estatales 2020.</t>
  </si>
  <si>
    <t>Comité de transparencia</t>
  </si>
  <si>
    <t>Informante básico</t>
  </si>
  <si>
    <t>Informante complementario 1</t>
  </si>
  <si>
    <t>Informante complementario 2</t>
  </si>
  <si>
    <t>Instituciones</t>
  </si>
  <si>
    <t>Portal de Obligaciones de Transparencia (POT)</t>
  </si>
  <si>
    <t>Se refiere a la página electrónica en la que se publica y actualiza la información de interés público de los sujetos obligados, por lo que respecta a sus funciones y atribuciones.</t>
  </si>
  <si>
    <t>Solicitud de acceso a la información pública</t>
  </si>
  <si>
    <t>Solicitud de protección de datos personales</t>
  </si>
  <si>
    <t>Transparencia</t>
  </si>
  <si>
    <t>Unidad de transparencia</t>
  </si>
  <si>
    <t>CENSO NACIONAL DE GOBIERNO, SEGURIDAD PÚBLICA Y 
SISTEMA PENITENCIARIO ESTATALES 2020</t>
  </si>
  <si>
    <t>1. En materia de acceso a la información pública</t>
  </si>
  <si>
    <t>2. En materia de protección de datos personales</t>
  </si>
  <si>
    <t>Servidores públicos que participaron en el llenado de la sección</t>
  </si>
  <si>
    <t>Comentarios generales sobre las preguntas de la 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</si>
  <si>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</si>
  <si>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</si>
  <si>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</si>
  <si>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</si>
  <si>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</si>
  <si>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</si>
  <si>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</si>
  <si>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</si>
  <si>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</si>
  <si>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</si>
  <si>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</si>
  <si>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</si>
  <si>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</si>
  <si>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</si>
  <si>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</si>
  <si>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</si>
  <si>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</si>
  <si>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</si>
  <si>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</si>
  <si>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En caso de dudas o comentarios, deberá hacerlos llegar al JDEG de la Coordinación Estatal del INEGI, quien tiene los siguientes datos de contacto:</t>
  </si>
  <si>
    <t>Área o unidad de adscripción:</t>
  </si>
  <si>
    <t>Módulo 1.
Administración Pública de la entidad federativa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</si>
  <si>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</si>
  <si>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</si>
  <si>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</si>
  <si>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</si>
  <si>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</si>
  <si>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</si>
  <si>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</si>
  <si>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Instrucciones generales para las preguntas de la sección:</t>
  </si>
  <si>
    <t>Glosario básico de la sección:</t>
  </si>
  <si>
    <t xml:space="preserve">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 </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</si>
  <si>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</si>
  <si>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</si>
  <si>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</si>
  <si>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Se refiere a la petición mediante la cual el solicitante puede acceder, rectificar, cancelar u oponerse al uso o tratamiento de sus datos personales que están en poder de los sujetos obligados.</t>
  </si>
  <si>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</si>
  <si>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</si>
  <si>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</si>
  <si>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</si>
  <si>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</si>
  <si>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4.- No deje celdas en blanco, salvo en los casos en que la instrucción así lo solicite. </t>
  </si>
  <si>
    <t>Total de asesorías atendidas en materia de acceso a la información pública y protección de datos personales</t>
  </si>
  <si>
    <t>Solicitudes recibidas</t>
  </si>
  <si>
    <t>Solicitudes respondidas</t>
  </si>
  <si>
    <t>1.</t>
  </si>
  <si>
    <t>2.</t>
  </si>
  <si>
    <t>Estatus de las solicitudes</t>
  </si>
  <si>
    <r>
      <t xml:space="preserve">1.- </t>
    </r>
    <r>
      <rPr>
        <b/>
        <i/>
        <sz val="8"/>
        <color theme="1"/>
        <rFont val="Arial"/>
        <family val="2"/>
      </rPr>
      <t>Comité de transparencia:</t>
    </r>
    <r>
      <rPr>
        <i/>
        <sz val="8"/>
        <color theme="1"/>
        <rFont val="Arial"/>
        <family val="2"/>
      </rPr>
      <t xml:space="preserve"> se refiere a la instancia colegiada encargada de supervisar las acciones necesarias para dar cumplimiento a las disposiciones aplicables en materia de transparencia, acceso a la información pública y  protección de datos personales; tales como confirmar, modificar o revocar las determinaciones que, en materia de ampliación del plazo de respuesta, clasificación de la información y declaración de inexistencia o de incompetencia, realicen los titulares de la áreas de los sujetos obligados, así como las demás funciones que establezca la normatividad en la materia. </t>
    </r>
  </si>
  <si>
    <r>
      <t xml:space="preserve">2.- </t>
    </r>
    <r>
      <rPr>
        <b/>
        <i/>
        <sz val="8"/>
        <color theme="1"/>
        <rFont val="Arial"/>
        <family val="2"/>
      </rPr>
      <t>Unidad de transparencia:</t>
    </r>
    <r>
      <rPr>
        <i/>
        <sz val="8"/>
        <color theme="1"/>
        <rFont val="Arial"/>
        <family val="2"/>
      </rPr>
      <t xml:space="preserve"> se refiere a la instancia operativa encargada de reunir y difundir la información, orientar a la ciudadanía y, en todo caso, atender sus solicitudes de acceso a la información pública y de protección de datos personales. Igualmente, establece el vínculo entre los solicitantes y los órganos o unidades responsables de presentar la información, así como las demás funciones que establezca la normatividad en la materia.</t>
    </r>
  </si>
  <si>
    <t>V.2 Órganos de transparencia</t>
  </si>
  <si>
    <t>V.3 Solicitudes en materia de acceso a la información pública y de protección de datos personales</t>
  </si>
  <si>
    <t>Glosario básico de la subsección:</t>
  </si>
  <si>
    <r>
      <t xml:space="preserve">1.- </t>
    </r>
    <r>
      <rPr>
        <b/>
        <i/>
        <sz val="8"/>
        <color theme="1"/>
        <rFont val="Arial"/>
        <family val="2"/>
      </rPr>
      <t>Solicitud de acceso a la información pública:</t>
    </r>
    <r>
      <rPr>
        <i/>
        <sz val="8"/>
        <color theme="1"/>
        <rFont val="Arial"/>
        <family val="2"/>
      </rPr>
      <t xml:space="preserve"> se refiere a la petición mediante la cual el solicitante puede acceder a la documentación que generan, obtienen o conserven los sujetos obligados.</t>
    </r>
  </si>
  <si>
    <r>
      <t xml:space="preserve">2.- </t>
    </r>
    <r>
      <rPr>
        <b/>
        <i/>
        <sz val="8"/>
        <color theme="1"/>
        <rFont val="Arial"/>
        <family val="2"/>
      </rPr>
      <t>Solicitud de protección de datos personales:</t>
    </r>
    <r>
      <rPr>
        <i/>
        <sz val="8"/>
        <color theme="1"/>
        <rFont val="Arial"/>
        <family val="2"/>
      </rPr>
      <t xml:space="preserve"> se refiere a la petición mediante la cual el solicitante puede acceder, rectificar, cancelar u oponerse al uso o tratamiento de sus datos personales que están en poder de los sujetos obligados.</t>
    </r>
  </si>
  <si>
    <r>
      <t xml:space="preserve">1.- </t>
    </r>
    <r>
      <rPr>
        <b/>
        <i/>
        <sz val="8"/>
        <color theme="1"/>
        <rFont val="Arial"/>
        <family val="2"/>
      </rPr>
      <t xml:space="preserve">Asesorías: </t>
    </r>
    <r>
      <rPr>
        <i/>
        <sz val="8"/>
        <color theme="1"/>
        <rFont val="Arial"/>
        <family val="2"/>
      </rPr>
      <t>se refiere a todas aquellas orientaciones sobre el ejercicio de los derechos de acceso a la información y a la protección de datos personales que se otorgan por medios remotos y/o presenciales.</t>
    </r>
  </si>
  <si>
    <t>Acceso a la información pública</t>
  </si>
  <si>
    <t>Protección de datos personales</t>
  </si>
  <si>
    <t>Materia</t>
  </si>
  <si>
    <t>Solicitudes recibidas y respondidas, según materia</t>
  </si>
  <si>
    <t>Por solicitudes en trámite se entiende a aquellas que quedaron pendientes de obtener alguna respuesta al cierre del año 2019.</t>
  </si>
  <si>
    <r>
      <t>Total de solicitudes en trámite (</t>
    </r>
    <r>
      <rPr>
        <b/>
        <i/>
        <sz val="8"/>
        <color theme="1"/>
        <rFont val="Arial"/>
        <family val="2"/>
      </rPr>
      <t>1. + 2.</t>
    </r>
    <r>
      <rPr>
        <b/>
        <sz val="8"/>
        <color theme="1"/>
        <rFont val="Arial"/>
        <family val="2"/>
      </rPr>
      <t>)</t>
    </r>
  </si>
  <si>
    <t>Total de consultas realizadas al Portal de Obligaciones de Transparencia</t>
  </si>
  <si>
    <t>Se refiere a todas aquellas orientaciones sobre el ejercicio de los derechos de acceso a la información y a la protección de datos personales que se otorgan por medios remotos y/o presenciales.</t>
  </si>
  <si>
    <t xml:space="preserve">Se refiere a la instancia colegiada encargada de supervisar las acciones necesarias para dar cumplimiento a las disposiciones aplicables en materia de transparencia, acceso a la información pública y  protección de datos personales; tales como confirmar, modificar o revocar las determinaciones que, en materia de ampliación del plazo de respuesta, clasificación de la información y declaración de inexistencia o de incompetencia, realicen los titulares de la áreas de los sujetos obligados, así como las demás funciones que establezca la normatividad en la materia. </t>
  </si>
  <si>
    <t>Se refiere a la instancia operativa encargada de reunir y difundir la información, orientar a la ciudadanía y, en todo caso, atender sus solicitudes de acceso a la información pública y de protección de datos personales. Igualmente, establece el vínculo entre los solicitantes y los órganos o unidades responsables de presentar la información, así como las demás funciones que establezca la normatividad en la materia.</t>
  </si>
  <si>
    <t>Se refiere a la política pública que consiste en exigir que cualquier persona, dentro de un marco legal, pueda saber o conocer lo que hacen los órganos públicos a través de poner a su disposición información valiosa que sea veraz, confiable, oportuna, congruente, integral, actualizada, accesible, comprensible y verificable.</t>
  </si>
  <si>
    <t>Se refiere a la petición mediante la cual el solicitante puede acceder a la documentación que generan, obtienen o conserven los sujetos obligados.</t>
  </si>
  <si>
    <t>Se refiere a las organizaciones públicas que forman parte de la Administración Pública de la entidad federativa, y que se encuentren previstas en su propia normativa orgánica, las cuales fueron creadas para el ejercicio de las atribuciones y despacho de los asuntos que corresponden al gobernador o jefe de gobierno.</t>
  </si>
  <si>
    <t>Nombre de la institución</t>
  </si>
  <si>
    <t>Normatividad para regular el acceso a la información pública</t>
  </si>
  <si>
    <t>Normatividad para regular la protección de datos personales</t>
  </si>
  <si>
    <t>Sistemas para la recepción y atención de solicitudes de acceso a la información pública y de protección de datos personales</t>
  </si>
  <si>
    <t>Programa de capacitación para el personal sobre transparencia, el derecho de acceso a la información pública y protección de datos personales</t>
  </si>
  <si>
    <t>Módulos de orientación ciudadana</t>
  </si>
  <si>
    <t>Otros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</si>
  <si>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</si>
  <si>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</si>
  <si>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</si>
  <si>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</si>
  <si>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</si>
  <si>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</si>
  <si>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</si>
  <si>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</si>
  <si>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</si>
  <si>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</si>
  <si>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</si>
  <si>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</si>
  <si>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</si>
  <si>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</si>
  <si>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</si>
  <si>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</si>
  <si>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</si>
  <si>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</si>
  <si>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</si>
  <si>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</si>
  <si>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</si>
  <si>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</si>
  <si>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</si>
  <si>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</si>
  <si>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</si>
  <si>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</si>
  <si>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</si>
  <si>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</si>
  <si>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</si>
  <si>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</si>
  <si>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</si>
  <si>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</si>
  <si>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</si>
  <si>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</si>
  <si>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</si>
  <si>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</si>
  <si>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</si>
  <si>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</si>
  <si>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</si>
  <si>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</si>
  <si>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</si>
  <si>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</si>
  <si>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</si>
  <si>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</si>
  <si>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</si>
  <si>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</si>
  <si>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</si>
  <si>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</si>
  <si>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</si>
  <si>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</si>
  <si>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</si>
  <si>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</si>
  <si>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</si>
  <si>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</si>
  <si>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</si>
  <si>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</si>
  <si>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</si>
  <si>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</si>
  <si>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</si>
  <si>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</si>
  <si>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</si>
  <si>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</si>
  <si>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</si>
  <si>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</si>
  <si>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</si>
  <si>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</si>
  <si>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</si>
  <si>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</si>
  <si>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</si>
  <si>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</si>
  <si>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</si>
  <si>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</si>
  <si>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</si>
  <si>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</si>
  <si>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</si>
  <si>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</si>
  <si>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</si>
  <si>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</si>
  <si>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</si>
  <si>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</si>
  <si>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</si>
  <si>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</si>
  <si>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</si>
  <si>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</si>
  <si>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</si>
  <si>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</si>
  <si>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</si>
  <si>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</si>
  <si>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</si>
  <si>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</si>
  <si>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</si>
  <si>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</si>
  <si>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</si>
  <si>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</si>
  <si>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</si>
  <si>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</si>
  <si>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</si>
  <si>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</si>
  <si>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</si>
  <si>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</si>
  <si>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</si>
  <si>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</si>
  <si>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</si>
  <si>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</si>
  <si>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</si>
  <si>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</si>
  <si>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</si>
  <si>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</si>
  <si>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</si>
  <si>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</si>
  <si>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</si>
  <si>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</si>
  <si>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</si>
  <si>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</si>
  <si>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</si>
  <si>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</si>
  <si>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</si>
  <si>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</si>
  <si>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Portal de Obligaciones de Transparencia</t>
  </si>
  <si>
    <t>Seleccione con una "X" la o las opciones que correspondan.</t>
  </si>
  <si>
    <t>La lista de instituciones que se despliega corresponde a las que registró como respuesta en la pregunta 1 de la sección 1 de este módulo.</t>
  </si>
  <si>
    <t>Indique, por cada una de las instituciones de la Administración Pública de su entidad federativa, si al cierre del año 2019 contaba con mecanismos de transparencia, acceso a la información pública y protección de datos personales. En caso afirmativo, señale los mecanismos considerados.</t>
  </si>
  <si>
    <t>En caso de tener algún comentario u observación al dato registrado en la respuesta de la presente pregunta, o los datos que derivan de la misma, favor de anotarlo en el siguiente espacio. De lo contrario, déjelo en blanco.</t>
  </si>
  <si>
    <r>
      <rPr>
        <b/>
        <sz val="9"/>
        <color theme="1"/>
        <rFont val="Arial"/>
        <family val="2"/>
      </rPr>
      <t>¿Contaba con mecanismos de transparencia, acceso a la información pública y protección de datos personales ?</t>
    </r>
    <r>
      <rPr>
        <sz val="9"/>
        <color theme="1"/>
        <rFont val="Arial"/>
        <family val="2"/>
      </rPr>
      <t xml:space="preserve">
</t>
    </r>
    <r>
      <rPr>
        <i/>
        <sz val="8"/>
        <color theme="1"/>
        <rFont val="Arial"/>
        <family val="2"/>
      </rPr>
      <t>(1. Sí / 2. No / 9. No se sabe)</t>
    </r>
  </si>
  <si>
    <r>
      <t xml:space="preserve">¿El personal realizaba otras actividades?
</t>
    </r>
    <r>
      <rPr>
        <i/>
        <sz val="8"/>
        <color theme="1"/>
        <rFont val="Arial"/>
        <family val="2"/>
      </rPr>
      <t>(1. Sí / 2. No / 9. No se sabe)</t>
    </r>
  </si>
  <si>
    <t>Para cada institución, la cantidad registrada en la columna "Total" debe ser igual o menor a la cantidad reportada como respuesta en la columna "Total" de la pregunta 9 de la sección 1 de este módulo, así como corresponder a su desagregación por sexo.</t>
  </si>
  <si>
    <t>S</t>
  </si>
  <si>
    <t>Indique, por cada una de las instituciones de la Administración Pública de su entidad federativa, si al cierre del año 2019 contaba con una unidad de transparencia u homóloga. En caso afirmativo, anote la cantidad de personal, según sexo, adscrito a esta e indique si dicho personal realizaba otras actividades adicionales a las correspondientes a tal unidad.</t>
  </si>
  <si>
    <t>En caso de que determinada institución no haya contado con una unidad de transparencia, o no cuente con información para determinarlo, indíquelo en la columna correspondiente conforme al catálogo respectivo y deje el resto de la fila en blanco.</t>
  </si>
  <si>
    <t>Personal adscrito a la unidad de transparencia, según sexo</t>
  </si>
  <si>
    <t>Indique, por cada una de las instituciones de la Administración Pública de su entidad federativa, si al cierre del año 2019 contaba con algún comité de transparencia u homólogo. En caso afirmativo, anote la cantidad de personal, según sexo, adscrito a este.</t>
  </si>
  <si>
    <t>En caso de que determinada institución no haya contado con un comité de transparencia, o no cuente con información para determinarlo, indíquelo en la columna correspondiente conforme al catálogo respectivo y deje el resto de la fila en blanco.</t>
  </si>
  <si>
    <r>
      <rPr>
        <b/>
        <sz val="9"/>
        <color theme="1"/>
        <rFont val="Arial"/>
        <family val="2"/>
      </rPr>
      <t>¿Contaba con un comité de transparencia u homóloga?</t>
    </r>
    <r>
      <rPr>
        <sz val="9"/>
        <color theme="1"/>
        <rFont val="Arial"/>
        <family val="2"/>
      </rPr>
      <t xml:space="preserve">
</t>
    </r>
    <r>
      <rPr>
        <i/>
        <sz val="8"/>
        <color theme="1"/>
        <rFont val="Arial"/>
        <family val="2"/>
      </rPr>
      <t>(1. Sí / 2. No / 9. No se sabe)</t>
    </r>
  </si>
  <si>
    <t>Personal adscrito al comité de transparencia, según sexo</t>
  </si>
  <si>
    <t>Anote el total de consultas realizadas al Portal de Obligaciones de Transparencia de la Administración Pública de su entidad federativa durante el año 2019. Asimismo, anote el total de asesorías atendidas en materia de acceso a la información pública y protección de datos personales por las instituciones de la Administración Pública de su entidad federativa durante el referido año.</t>
  </si>
  <si>
    <t>Anote la cantidad de solicitudes en materia de acceso a la información pública y protección de datos personales recibidas y respondidas durante el año 2019 por las instituciones de la Administración Pública de su entidad federativa.</t>
  </si>
  <si>
    <t>Anote la cantidad de solicitudes en materia de acceso a la información pública y protección de datos personales en trámite al cierre del año 2019 en las instituciones de la Administración Pública de su entidad federativa.</t>
  </si>
  <si>
    <t>En caso de que determinada institución no haya contado con mecanismos de transparencia, acceso a la información y protección de datos personales, o no cuente con información para determinarlo, indíquelo en la columna correspondiente conforme al catálogo respectivo y deje el resto de la fila en blanco.</t>
  </si>
  <si>
    <t>Mecanismos de transparencia, acceso a la información y protección de datos personales</t>
  </si>
  <si>
    <t>5.-</t>
  </si>
  <si>
    <t>6.-</t>
  </si>
  <si>
    <t>Preguntas 1 a 6</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</si>
  <si>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
</t>
    </r>
    <r>
      <rPr>
        <b/>
        <i/>
        <sz val="8"/>
        <color theme="1"/>
        <rFont val="Arial"/>
        <family val="2"/>
      </rPr>
      <t xml:space="preserve">Actualmente: </t>
    </r>
    <r>
      <rPr>
        <i/>
        <sz val="8"/>
        <color theme="1"/>
        <rFont val="Arial"/>
        <family val="2"/>
      </rPr>
      <t>la información se refiere a lo existente al momento del llenado del cuestionario.</t>
    </r>
  </si>
  <si>
    <r>
      <t xml:space="preserve">Para ello, este módulo contiene </t>
    </r>
    <r>
      <rPr>
        <b/>
        <sz val="9"/>
        <color theme="1"/>
        <rFont val="Arial"/>
        <family val="2"/>
      </rPr>
      <t>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</si>
  <si>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 encargada de la función de transparencia y acceso a la información de la Administración Pública de la entidad federativa)</t>
    </r>
  </si>
  <si>
    <t>X</t>
  </si>
  <si>
    <t>com</t>
  </si>
  <si>
    <t>""</t>
  </si>
  <si>
    <t>ns</t>
  </si>
  <si>
    <t>comp</t>
  </si>
  <si>
    <t>total</t>
  </si>
  <si>
    <t>suma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</si>
  <si>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</si>
  <si>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</si>
  <si>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</si>
  <si>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</si>
  <si>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</si>
  <si>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</si>
  <si>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</si>
  <si>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</si>
  <si>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</si>
  <si>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</si>
  <si>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</si>
  <si>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</si>
  <si>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</si>
  <si>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</si>
  <si>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</si>
  <si>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</si>
  <si>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</si>
  <si>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</si>
  <si>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</si>
  <si>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</si>
  <si>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</si>
  <si>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</si>
  <si>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</si>
  <si>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</si>
  <si>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</si>
  <si>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</si>
  <si>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</si>
  <si>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</si>
  <si>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</si>
  <si>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</si>
  <si>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</si>
  <si>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</si>
  <si>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rPr>
        <b/>
        <sz val="9"/>
        <color theme="1"/>
        <rFont val="Arial"/>
        <family val="2"/>
      </rPr>
      <t>¿Contaba con una unidad de transparencia u homóloga?</t>
    </r>
    <r>
      <rPr>
        <sz val="9"/>
        <color theme="1"/>
        <rFont val="Arial"/>
        <family val="2"/>
      </rPr>
      <t xml:space="preserve">
</t>
    </r>
    <r>
      <rPr>
        <i/>
        <sz val="8"/>
        <color theme="1"/>
        <rFont val="Arial"/>
        <family val="2"/>
      </rPr>
      <t>(1. Sí / 2. No / 9. No se sabe)</t>
    </r>
  </si>
  <si>
    <t>Isis Rosas Roldán</t>
  </si>
  <si>
    <t>isis.rosas@inegi.org.mx</t>
  </si>
  <si>
    <t>(228) 841 8452 Ext. 8496</t>
  </si>
  <si>
    <r>
      <t xml:space="preserve">A efecto de llevar a cabo la revisión y validación del cuestionario, una vez completado deberá enviarse en versión preliminar, a más tardar el </t>
    </r>
    <r>
      <rPr>
        <b/>
        <sz val="9"/>
        <rFont val="Arial"/>
        <family val="2"/>
      </rPr>
      <t>18 de Marzo de 2020</t>
    </r>
    <r>
      <rPr>
        <sz val="9"/>
        <rFont val="Arial"/>
        <family val="2"/>
      </rPr>
      <t xml:space="preserve">, a la dirección electrónica del Jefe de Departamento de Estadísticas de Gobierno (JDEG) de la Coordinación Estatal del INEGI: </t>
    </r>
    <r>
      <rPr>
        <b/>
        <sz val="9"/>
        <rFont val="Arial"/>
        <family val="2"/>
      </rPr>
      <t>isis.rosas@inegi.org.mx</t>
    </r>
  </si>
  <si>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22 de Abril de 2020</t>
    </r>
    <r>
      <rPr>
        <sz val="9"/>
        <color theme="1"/>
        <rFont val="Arial"/>
        <family val="2"/>
      </rPr>
      <t xml:space="preserve">, a la dirección electrónica siguiente: </t>
    </r>
    <r>
      <rPr>
        <b/>
        <sz val="9"/>
        <color theme="1"/>
        <rFont val="Arial"/>
        <family val="2"/>
      </rPr>
      <t>isis.rosas@inegi.org.mx</t>
    </r>
  </si>
  <si>
    <r>
      <t xml:space="preserve">La versión impresa, con las firmas correspondientes, deberá entregarse en original al JDEG de la Coordinación Estatal del INEGI, a más tardar el </t>
    </r>
    <r>
      <rPr>
        <b/>
        <sz val="9"/>
        <color theme="1"/>
        <rFont val="Arial"/>
        <family val="2"/>
      </rPr>
      <t>22 de Mayo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</si>
</sst>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Arial"/>
      <family val="2"/>
    </font>
    <font>
      <b/>
      <sz val="15"/>
      <color theme="1"/>
      <name val="Arial"/>
      <family val="2"/>
    </font>
    <font>
      <u/>
      <sz val="12"/>
      <color theme="4" tint="-0.249977111117893"/>
      <name val="Arial"/>
      <family val="2"/>
    </font>
    <font>
      <b/>
      <u/>
      <sz val="12"/>
      <color theme="4" tint="-0.249977111117893"/>
      <name val="Arial"/>
      <family val="2"/>
    </font>
    <font>
      <sz val="10"/>
      <color theme="1"/>
      <name val="Arial"/>
      <family val="2"/>
    </font>
    <font>
      <u/>
      <sz val="11"/>
      <color theme="10"/>
      <name val="Calibri"/>
      <family val="2"/>
      <scheme val="minor"/>
    </font>
    <font>
      <i/>
      <sz val="8"/>
      <color theme="1"/>
      <name val="Arial"/>
      <family val="2"/>
    </font>
    <font>
      <sz val="9"/>
      <color theme="1"/>
      <name val="Arial"/>
      <family val="2"/>
    </font>
    <font>
      <b/>
      <sz val="9"/>
      <color theme="1"/>
      <name val="Arial"/>
      <family val="2"/>
    </font>
    <font>
      <b/>
      <i/>
      <sz val="8"/>
      <color theme="1"/>
      <name val="Arial"/>
      <family val="2"/>
    </font>
    <font>
      <sz val="9"/>
      <name val="Arial"/>
      <family val="2"/>
    </font>
    <font>
      <b/>
      <sz val="9"/>
      <name val="Arial"/>
      <family val="2"/>
    </font>
    <font>
      <b/>
      <sz val="12"/>
      <color theme="1"/>
      <name val="Arial"/>
      <family val="2"/>
    </font>
    <font>
      <b/>
      <i/>
      <u/>
      <sz val="10"/>
      <color theme="1"/>
      <name val="Arial"/>
      <family val="2"/>
    </font>
    <font>
      <u/>
      <sz val="12"/>
      <color rgb="FF003057"/>
      <name val="Arial"/>
      <family val="2"/>
    </font>
    <font>
      <b/>
      <u/>
      <sz val="12"/>
      <color rgb="FF0077C8"/>
      <name val="Arial"/>
      <family val="2"/>
    </font>
    <font>
      <i/>
      <sz val="11"/>
      <color theme="1"/>
      <name val="Arial"/>
      <family val="2"/>
    </font>
    <font>
      <sz val="9"/>
      <color theme="0"/>
      <name val="Arial"/>
      <family val="2"/>
    </font>
    <font>
      <b/>
      <sz val="11"/>
      <color theme="0"/>
      <name val="Arial"/>
      <family val="2"/>
    </font>
    <font>
      <b/>
      <sz val="9"/>
      <color theme="0"/>
      <name val="Arial"/>
      <family val="2"/>
    </font>
    <font>
      <i/>
      <sz val="9"/>
      <color theme="1"/>
      <name val="Arial"/>
      <family val="2"/>
    </font>
    <font>
      <b/>
      <sz val="8"/>
      <color theme="1"/>
      <name val="Arial"/>
      <family val="2"/>
    </font>
    <font>
      <b/>
      <sz val="10"/>
      <color theme="1"/>
      <name val="Arial"/>
      <family val="2"/>
    </font>
    <font>
      <sz val="11"/>
      <color indexed="8"/>
      <name val="Calibri"/>
      <family val="2"/>
    </font>
    <font>
      <sz val="8"/>
      <color theme="1"/>
      <name val="Arial"/>
      <family val="2"/>
    </font>
    <font>
      <b/>
      <sz val="11"/>
      <name val="Symbol"/>
      <family val="1"/>
      <charset val="2"/>
    </font>
    <font>
      <sz val="11"/>
      <name val="Calibri"/>
      <family val="2"/>
      <scheme val="minor"/>
    </font>
    <font>
      <b/>
      <sz val="9"/>
      <color rgb="FFFF0000"/>
      <name val="Arial"/>
      <family val="2"/>
    </font>
    <font>
      <b/>
      <sz val="9"/>
      <color rgb="FF0070C0"/>
      <name val="Arial"/>
      <family val="2"/>
    </font>
  </fonts>
  <fills count="7">
    <fill>
      <patternFill patternType="none"/>
    </fill>
    <fill>
      <patternFill patternType="gray125"/>
    </fill>
    <fill>
      <patternFill patternType="solid">
        <fgColor rgb="FF003057"/>
        <bgColor indexed="64"/>
      </patternFill>
    </fill>
    <fill>
      <patternFill patternType="solid">
        <fgColor rgb="FF6F707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theme="1"/>
      </left>
      <right/>
      <top style="thin">
        <color indexed="64"/>
      </top>
      <bottom/>
      <diagonal/>
    </border>
    <border>
      <left style="thin">
        <color indexed="64"/>
      </left>
      <right/>
      <top/>
      <bottom style="thin">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706F6F"/>
      </left>
      <right style="medium">
        <color rgb="FF706F6F"/>
      </right>
      <top style="medium">
        <color rgb="FF706F6F"/>
      </top>
      <bottom style="medium">
        <color rgb="FF706F6F"/>
      </bottom>
      <diagonal/>
    </border>
    <border>
      <left style="medium">
        <color rgb="FF706F6F"/>
      </left>
      <right/>
      <top style="medium">
        <color rgb="FF706F6F"/>
      </top>
      <bottom style="medium">
        <color rgb="FF706F6F"/>
      </bottom>
      <diagonal/>
    </border>
    <border>
      <left/>
      <right/>
      <top style="medium">
        <color rgb="FF706F6F"/>
      </top>
      <bottom style="medium">
        <color rgb="FF706F6F"/>
      </bottom>
      <diagonal/>
    </border>
    <border>
      <left/>
      <right style="medium">
        <color rgb="FF706F6F"/>
      </right>
      <top style="medium">
        <color rgb="FF706F6F"/>
      </top>
      <bottom style="medium">
        <color rgb="FF706F6F"/>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rgb="FF6F7070"/>
      </left>
      <right style="medium">
        <color rgb="FF6F7070"/>
      </right>
      <top style="medium">
        <color rgb="FF6F7070"/>
      </top>
      <bottom style="medium">
        <color rgb="FF6F707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medium">
        <color rgb="FFBFBFBF"/>
      </top>
      <bottom/>
      <diagonal/>
    </border>
    <border>
      <left/>
      <right/>
      <top style="medium">
        <color rgb="FFBFBFBF"/>
      </top>
      <bottom/>
      <diagonal/>
    </border>
    <border>
      <left/>
      <right style="thin">
        <color indexed="64"/>
      </right>
      <top style="medium">
        <color rgb="FFBFBFBF"/>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style="medium">
        <color rgb="FFBFBFBF"/>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bottom style="thin">
        <color indexed="64"/>
      </bottom>
      <diagonal/>
    </border>
    <border>
      <left/>
      <right style="thin">
        <color theme="1"/>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xf numFmtId="9" fontId="24" fillId="0" borderId="0" applyFont="0" applyFill="0" applyBorder="0" applyAlignment="0" applyProtection="0"/>
  </cellStyleXfs>
  <cellXfs count="263">
    <xf numFmtId="0" fontId="0" fillId="0" borderId="0" xfId="0"/>
    <xf numFmtId="0" fontId="1" fillId="0" borderId="0" xfId="0" applyFont="1" applyBorder="1"/>
    <xf numFmtId="0" fontId="1" fillId="0" borderId="0" xfId="0" applyFont="1"/>
    <xf numFmtId="0" fontId="3" fillId="0" borderId="0" xfId="0" applyFont="1" applyAlignment="1"/>
    <xf numFmtId="0" fontId="2" fillId="0" borderId="0" xfId="0" applyFont="1" applyAlignment="1">
      <alignment horizontal="center" vertical="center"/>
    </xf>
    <xf numFmtId="0" fontId="1" fillId="0" borderId="0" xfId="0" applyFont="1" applyFill="1"/>
    <xf numFmtId="0" fontId="9" fillId="0" borderId="0" xfId="0" applyFont="1" applyAlignment="1">
      <alignment vertical="center"/>
    </xf>
    <xf numFmtId="0" fontId="8" fillId="0" borderId="0" xfId="0" applyFont="1"/>
    <xf numFmtId="0" fontId="2" fillId="0" borderId="0" xfId="0" applyFont="1" applyAlignment="1">
      <alignment horizontal="center" vertical="center"/>
    </xf>
    <xf numFmtId="0" fontId="4" fillId="0" borderId="0" xfId="1" applyFont="1" applyAlignment="1">
      <alignment horizontal="right" vertical="center"/>
    </xf>
    <xf numFmtId="0" fontId="18" fillId="3" borderId="19" xfId="0" applyFont="1" applyFill="1" applyBorder="1"/>
    <xf numFmtId="0" fontId="19" fillId="3" borderId="20" xfId="0" applyFont="1" applyFill="1" applyBorder="1"/>
    <xf numFmtId="0" fontId="18" fillId="3" borderId="20" xfId="0" applyFont="1" applyFill="1" applyBorder="1"/>
    <xf numFmtId="0" fontId="18" fillId="3" borderId="21" xfId="0" applyFont="1" applyFill="1" applyBorder="1"/>
    <xf numFmtId="0" fontId="8" fillId="3" borderId="19" xfId="0" applyFont="1" applyFill="1" applyBorder="1"/>
    <xf numFmtId="0" fontId="19" fillId="3" borderId="20" xfId="0" applyFont="1" applyFill="1" applyBorder="1" applyAlignment="1">
      <alignment vertical="center"/>
    </xf>
    <xf numFmtId="0" fontId="8" fillId="3" borderId="20" xfId="0" applyFont="1" applyFill="1" applyBorder="1"/>
    <xf numFmtId="0" fontId="8" fillId="3" borderId="21" xfId="0" applyFont="1" applyFill="1" applyBorder="1"/>
    <xf numFmtId="0" fontId="18" fillId="3" borderId="22" xfId="0" applyFont="1" applyFill="1" applyBorder="1"/>
    <xf numFmtId="0" fontId="18" fillId="3" borderId="24" xfId="0" applyFont="1" applyFill="1" applyBorder="1"/>
    <xf numFmtId="0" fontId="8" fillId="3" borderId="22" xfId="0" applyFont="1" applyFill="1" applyBorder="1"/>
    <xf numFmtId="0" fontId="8" fillId="3" borderId="24" xfId="0" applyFont="1" applyFill="1" applyBorder="1"/>
    <xf numFmtId="0" fontId="8" fillId="0" borderId="25" xfId="0" applyFont="1" applyBorder="1"/>
    <xf numFmtId="0" fontId="8" fillId="0" borderId="26" xfId="0" applyFont="1" applyBorder="1"/>
    <xf numFmtId="0" fontId="8" fillId="0" borderId="27"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8" fillId="0" borderId="3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Fill="1" applyBorder="1"/>
    <xf numFmtId="0" fontId="8" fillId="0" borderId="31" xfId="0" applyFont="1" applyFill="1" applyBorder="1"/>
    <xf numFmtId="0" fontId="8" fillId="0" borderId="0" xfId="0" applyFont="1" applyFill="1"/>
    <xf numFmtId="0" fontId="8" fillId="0" borderId="26" xfId="0" applyFont="1" applyFill="1" applyBorder="1"/>
    <xf numFmtId="0" fontId="9" fillId="0" borderId="0" xfId="0" applyFont="1" applyFill="1" applyBorder="1" applyAlignment="1">
      <alignment vertical="center"/>
    </xf>
    <xf numFmtId="0" fontId="8" fillId="4" borderId="0" xfId="0" applyFont="1" applyFill="1" applyBorder="1" applyAlignment="1" applyProtection="1">
      <alignment vertical="center"/>
    </xf>
    <xf numFmtId="0" fontId="1" fillId="0" borderId="0" xfId="0" applyFont="1" applyAlignment="1">
      <alignment horizontal="center" vertical="center"/>
    </xf>
    <xf numFmtId="0" fontId="1" fillId="0" borderId="25" xfId="0" applyFont="1" applyBorder="1"/>
    <xf numFmtId="0" fontId="1" fillId="0" borderId="26" xfId="0" applyFont="1" applyBorder="1"/>
    <xf numFmtId="0" fontId="1" fillId="0" borderId="27" xfId="0" applyFont="1" applyBorder="1"/>
    <xf numFmtId="0" fontId="13" fillId="0" borderId="0" xfId="0" applyFont="1" applyAlignment="1">
      <alignment horizontal="center" vertical="center"/>
    </xf>
    <xf numFmtId="0" fontId="1" fillId="0" borderId="28" xfId="0" applyFont="1" applyBorder="1"/>
    <xf numFmtId="0" fontId="8" fillId="0" borderId="0" xfId="0" applyFont="1" applyBorder="1" applyAlignment="1">
      <alignment vertical="center"/>
    </xf>
    <xf numFmtId="0" fontId="8" fillId="0" borderId="29" xfId="0" applyFont="1" applyBorder="1" applyAlignment="1">
      <alignment vertical="center" wrapText="1"/>
    </xf>
    <xf numFmtId="0" fontId="1" fillId="0" borderId="29" xfId="0" applyFont="1" applyBorder="1"/>
    <xf numFmtId="0" fontId="17" fillId="0" borderId="29" xfId="0" applyFont="1" applyBorder="1" applyAlignment="1">
      <alignment vertical="center" wrapText="1"/>
    </xf>
    <xf numFmtId="0" fontId="1" fillId="0" borderId="30" xfId="0" applyFont="1" applyBorder="1"/>
    <xf numFmtId="0" fontId="1" fillId="0" borderId="31" xfId="0" applyFont="1" applyBorder="1"/>
    <xf numFmtId="0" fontId="1" fillId="0" borderId="32" xfId="0" applyFont="1" applyBorder="1"/>
    <xf numFmtId="0" fontId="5" fillId="0" borderId="0" xfId="0" applyFont="1" applyBorder="1" applyAlignment="1">
      <alignment vertical="top"/>
    </xf>
    <xf numFmtId="3" fontId="23" fillId="4" borderId="0" xfId="0" applyNumberFormat="1" applyFont="1" applyFill="1" applyBorder="1" applyAlignment="1" applyProtection="1">
      <alignment vertical="center" shrinkToFit="1"/>
    </xf>
    <xf numFmtId="0" fontId="8" fillId="4" borderId="0" xfId="0" applyFont="1" applyFill="1" applyAlignment="1" applyProtection="1">
      <alignment vertical="center"/>
    </xf>
    <xf numFmtId="0" fontId="9" fillId="4" borderId="0" xfId="0" applyFont="1" applyFill="1" applyAlignment="1" applyProtection="1">
      <alignment horizontal="left" vertical="center" wrapText="1"/>
    </xf>
    <xf numFmtId="0" fontId="1" fillId="4" borderId="0" xfId="0" applyFont="1" applyFill="1" applyBorder="1" applyAlignment="1" applyProtection="1">
      <alignment vertical="center"/>
    </xf>
    <xf numFmtId="0" fontId="26" fillId="0" borderId="0" xfId="0" applyFont="1" applyFill="1" applyBorder="1" applyAlignment="1" applyProtection="1">
      <alignment horizontal="right" vertical="center" wrapText="1"/>
    </xf>
    <xf numFmtId="0" fontId="8" fillId="4" borderId="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0" xfId="0" applyFont="1" applyAlignment="1" applyProtection="1">
      <alignment horizontal="center" vertical="top"/>
    </xf>
    <xf numFmtId="0" fontId="1" fillId="0" borderId="0" xfId="0" applyFont="1" applyProtection="1"/>
    <xf numFmtId="0" fontId="1" fillId="5" borderId="0" xfId="0" applyFont="1" applyFill="1" applyProtection="1"/>
    <xf numFmtId="0" fontId="2" fillId="0" borderId="0" xfId="0" applyFont="1" applyAlignment="1" applyProtection="1">
      <alignment horizontal="center" vertical="center"/>
    </xf>
    <xf numFmtId="0" fontId="8" fillId="0" borderId="33" xfId="0" applyFont="1" applyBorder="1" applyProtection="1"/>
    <xf numFmtId="0" fontId="1" fillId="0" borderId="0" xfId="0" applyFont="1" applyBorder="1" applyProtection="1"/>
    <xf numFmtId="0" fontId="1" fillId="0" borderId="8" xfId="0" applyFont="1" applyBorder="1" applyAlignment="1" applyProtection="1">
      <alignment horizontal="center" vertical="top"/>
    </xf>
    <xf numFmtId="0" fontId="1" fillId="0" borderId="9" xfId="0" applyFont="1" applyBorder="1" applyProtection="1"/>
    <xf numFmtId="0" fontId="1" fillId="0" borderId="0" xfId="0" applyFont="1" applyBorder="1" applyAlignment="1" applyProtection="1">
      <alignment horizontal="center" vertical="top"/>
    </xf>
    <xf numFmtId="0" fontId="1" fillId="0" borderId="18" xfId="0" applyFont="1" applyBorder="1" applyProtection="1"/>
    <xf numFmtId="0" fontId="7"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xf>
    <xf numFmtId="0" fontId="9" fillId="0" borderId="0" xfId="0" applyFont="1" applyAlignment="1" applyProtection="1">
      <alignment horizontal="center" vertical="top"/>
    </xf>
    <xf numFmtId="0" fontId="9" fillId="0" borderId="0" xfId="0" applyFont="1" applyFill="1" applyAlignment="1" applyProtection="1">
      <alignment horizontal="justify" vertical="top"/>
    </xf>
    <xf numFmtId="0" fontId="8" fillId="0" borderId="41" xfId="0" applyFont="1" applyBorder="1" applyAlignment="1" applyProtection="1">
      <alignment horizontal="center" vertical="center" textRotation="90" wrapText="1"/>
    </xf>
    <xf numFmtId="0" fontId="8" fillId="0" borderId="13" xfId="0" applyFont="1" applyBorder="1" applyAlignment="1" applyProtection="1">
      <alignment horizontal="center" vertical="center" textRotation="90" wrapText="1"/>
    </xf>
    <xf numFmtId="49" fontId="8" fillId="0" borderId="47" xfId="0" applyNumberFormat="1" applyFont="1" applyBorder="1" applyAlignment="1" applyProtection="1">
      <alignment horizontal="center" vertical="center" wrapText="1"/>
    </xf>
    <xf numFmtId="49" fontId="8" fillId="0" borderId="51" xfId="0" applyNumberFormat="1" applyFont="1" applyBorder="1" applyAlignment="1" applyProtection="1">
      <alignment horizontal="center" vertical="center" wrapText="1"/>
    </xf>
    <xf numFmtId="49" fontId="8" fillId="0" borderId="52" xfId="0" applyNumberFormat="1" applyFont="1" applyBorder="1" applyAlignment="1" applyProtection="1">
      <alignment horizontal="center" vertical="center" wrapText="1"/>
    </xf>
    <xf numFmtId="49" fontId="8" fillId="0" borderId="51" xfId="0" applyNumberFormat="1" applyFont="1" applyBorder="1" applyAlignment="1" applyProtection="1">
      <alignment horizontal="center" vertical="top"/>
    </xf>
    <xf numFmtId="49" fontId="8" fillId="0" borderId="51" xfId="0" applyNumberFormat="1" applyFont="1" applyFill="1" applyBorder="1" applyAlignment="1" applyProtection="1">
      <alignment horizontal="center" vertical="top"/>
    </xf>
    <xf numFmtId="0" fontId="7" fillId="0" borderId="0" xfId="0" applyFont="1" applyAlignment="1" applyProtection="1">
      <alignment vertical="center"/>
    </xf>
    <xf numFmtId="0" fontId="9" fillId="0" borderId="0" xfId="0" applyFont="1" applyAlignment="1" applyProtection="1">
      <alignment vertical="center"/>
    </xf>
    <xf numFmtId="0" fontId="1" fillId="0" borderId="46" xfId="0" applyFont="1" applyBorder="1" applyProtection="1"/>
    <xf numFmtId="0" fontId="1" fillId="0" borderId="47" xfId="0" applyFont="1" applyBorder="1" applyProtection="1"/>
    <xf numFmtId="0" fontId="1" fillId="0" borderId="0" xfId="0" applyFont="1" applyBorder="1" applyAlignment="1" applyProtection="1"/>
    <xf numFmtId="0" fontId="7" fillId="0" borderId="0" xfId="0" applyFont="1" applyFill="1" applyAlignment="1" applyProtection="1">
      <alignment horizontal="justify" vertical="center"/>
    </xf>
    <xf numFmtId="49" fontId="8" fillId="0" borderId="13" xfId="0" applyNumberFormat="1" applyFont="1" applyBorder="1" applyAlignment="1" applyProtection="1">
      <alignment horizontal="center" vertical="center"/>
    </xf>
    <xf numFmtId="0" fontId="0" fillId="4" borderId="0" xfId="0" applyFont="1" applyFill="1" applyAlignment="1" applyProtection="1">
      <alignment vertical="center"/>
    </xf>
    <xf numFmtId="0" fontId="0" fillId="0" borderId="0" xfId="0" applyProtection="1"/>
    <xf numFmtId="0" fontId="1" fillId="6" borderId="0" xfId="0" applyFont="1" applyFill="1" applyProtection="1"/>
    <xf numFmtId="0" fontId="0" fillId="0" borderId="0" xfId="0" applyFill="1" applyAlignment="1" applyProtection="1">
      <alignment horizontal="center"/>
    </xf>
    <xf numFmtId="0" fontId="0" fillId="4" borderId="0" xfId="0" applyFill="1" applyBorder="1" applyAlignment="1" applyProtection="1">
      <alignment horizontal="center" vertical="center"/>
    </xf>
    <xf numFmtId="0" fontId="27" fillId="4" borderId="0" xfId="0" applyFont="1" applyFill="1" applyBorder="1" applyAlignment="1" applyProtection="1">
      <alignment horizontal="center" vertical="center"/>
    </xf>
    <xf numFmtId="3" fontId="0" fillId="4" borderId="0" xfId="0" applyNumberFormat="1" applyFill="1" applyBorder="1" applyAlignment="1" applyProtection="1">
      <alignment horizontal="center"/>
    </xf>
    <xf numFmtId="0" fontId="27" fillId="0" borderId="0" xfId="0" applyFont="1" applyFill="1" applyBorder="1" applyAlignment="1" applyProtection="1">
      <alignment horizontal="center" vertical="center"/>
    </xf>
    <xf numFmtId="3" fontId="0" fillId="0" borderId="0" xfId="0" applyNumberFormat="1" applyFill="1" applyBorder="1" applyAlignment="1" applyProtection="1">
      <alignment horizontal="center"/>
    </xf>
    <xf numFmtId="0" fontId="0" fillId="0" borderId="0" xfId="0" applyFill="1" applyAlignment="1" applyProtection="1">
      <alignment horizontal="center" vertical="center"/>
    </xf>
    <xf numFmtId="0" fontId="1" fillId="0" borderId="0" xfId="0" applyFont="1" applyAlignment="1" applyProtection="1">
      <alignment vertical="center"/>
    </xf>
    <xf numFmtId="0" fontId="1" fillId="5" borderId="0" xfId="0" applyFont="1" applyFill="1"/>
    <xf numFmtId="1" fontId="0" fillId="0" borderId="55" xfId="0" applyNumberFormat="1" applyBorder="1" applyAlignment="1"/>
    <xf numFmtId="1" fontId="0" fillId="0" borderId="56" xfId="0" applyNumberFormat="1" applyBorder="1" applyAlignment="1"/>
    <xf numFmtId="1" fontId="0" fillId="0" borderId="57" xfId="0" applyNumberFormat="1" applyBorder="1" applyAlignment="1"/>
    <xf numFmtId="1" fontId="0" fillId="0" borderId="58" xfId="0" applyNumberFormat="1" applyBorder="1" applyAlignment="1"/>
    <xf numFmtId="1" fontId="0" fillId="0" borderId="59" xfId="0" applyNumberFormat="1" applyBorder="1" applyAlignment="1"/>
    <xf numFmtId="1" fontId="0" fillId="0" borderId="60" xfId="0" applyNumberFormat="1" applyBorder="1" applyAlignment="1"/>
    <xf numFmtId="0" fontId="8" fillId="0" borderId="13" xfId="0" applyFont="1" applyBorder="1" applyAlignment="1" applyProtection="1">
      <alignment vertical="center"/>
      <protection locked="0"/>
    </xf>
    <xf numFmtId="0" fontId="8" fillId="0" borderId="0" xfId="0" applyFont="1" applyProtection="1"/>
    <xf numFmtId="0" fontId="8" fillId="0" borderId="40" xfId="0" applyFont="1" applyBorder="1" applyAlignment="1" applyProtection="1">
      <alignment horizontal="center" vertical="center"/>
    </xf>
    <xf numFmtId="0" fontId="8" fillId="0" borderId="25" xfId="0" applyFont="1" applyBorder="1" applyProtection="1"/>
    <xf numFmtId="0" fontId="8" fillId="0" borderId="26" xfId="0" applyFont="1" applyBorder="1" applyProtection="1"/>
    <xf numFmtId="0" fontId="8" fillId="0" borderId="27" xfId="0" applyFont="1" applyBorder="1" applyProtection="1"/>
    <xf numFmtId="0" fontId="8" fillId="0" borderId="28" xfId="0" applyFont="1" applyBorder="1" applyProtection="1"/>
    <xf numFmtId="0" fontId="8" fillId="0" borderId="29" xfId="0" applyFont="1" applyBorder="1" applyProtection="1"/>
    <xf numFmtId="0" fontId="8" fillId="0" borderId="0" xfId="0" applyFont="1" applyBorder="1" applyAlignment="1" applyProtection="1">
      <alignment vertical="center"/>
    </xf>
    <xf numFmtId="0" fontId="8" fillId="0" borderId="0" xfId="0" applyFont="1" applyBorder="1" applyProtection="1"/>
    <xf numFmtId="0" fontId="8" fillId="0" borderId="0" xfId="0" applyFont="1" applyBorder="1" applyAlignment="1" applyProtection="1">
      <alignment horizontal="center" vertical="center"/>
    </xf>
    <xf numFmtId="0" fontId="8" fillId="0" borderId="5" xfId="0" applyFont="1" applyBorder="1" applyProtection="1"/>
    <xf numFmtId="0" fontId="8" fillId="0" borderId="30" xfId="0" applyFont="1" applyBorder="1" applyProtection="1"/>
    <xf numFmtId="0" fontId="8" fillId="0" borderId="31" xfId="0" applyFont="1" applyBorder="1" applyProtection="1"/>
    <xf numFmtId="0" fontId="8" fillId="0" borderId="32" xfId="0" applyFont="1" applyBorder="1" applyProtection="1"/>
    <xf numFmtId="0" fontId="9" fillId="0" borderId="26" xfId="0" applyFont="1" applyBorder="1" applyAlignment="1" applyProtection="1">
      <alignment vertical="center"/>
    </xf>
    <xf numFmtId="0" fontId="8" fillId="0" borderId="0" xfId="0" applyFont="1" applyFill="1" applyBorder="1" applyAlignment="1">
      <alignment vertical="center"/>
    </xf>
    <xf numFmtId="0" fontId="8" fillId="0" borderId="0" xfId="0" applyFont="1" applyFill="1" applyBorder="1" applyAlignment="1">
      <alignment horizontal="center"/>
    </xf>
    <xf numFmtId="0" fontId="15" fillId="0" borderId="0" xfId="1" applyFont="1" applyAlignment="1" applyProtection="1">
      <alignment horizontal="justify" vertical="center"/>
      <protection locked="0"/>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34" xfId="0" applyFont="1" applyBorder="1" applyAlignment="1" applyProtection="1">
      <alignment horizontal="justify" vertical="center"/>
      <protection locked="0"/>
    </xf>
    <xf numFmtId="0" fontId="8" fillId="0" borderId="35" xfId="0" applyFont="1" applyBorder="1" applyAlignment="1" applyProtection="1">
      <alignment horizontal="justify" vertical="center"/>
      <protection locked="0"/>
    </xf>
    <xf numFmtId="0" fontId="8" fillId="0" borderId="36" xfId="0" applyFont="1" applyBorder="1" applyAlignment="1" applyProtection="1">
      <alignment horizontal="justify" vertical="center"/>
      <protection locked="0"/>
    </xf>
    <xf numFmtId="0" fontId="8" fillId="0" borderId="0" xfId="0" applyFont="1" applyFill="1" applyBorder="1" applyAlignment="1">
      <alignment horizontal="justify" vertical="center" wrapText="1"/>
    </xf>
    <xf numFmtId="0" fontId="2" fillId="0" borderId="0" xfId="0" applyFont="1" applyAlignment="1">
      <alignment horizontal="center"/>
    </xf>
    <xf numFmtId="0" fontId="16" fillId="0" borderId="0" xfId="1" applyFont="1" applyAlignment="1" applyProtection="1">
      <alignment horizontal="right" vertical="center"/>
      <protection locked="0"/>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8" fillId="3" borderId="23" xfId="0" applyFont="1" applyFill="1" applyBorder="1" applyAlignment="1">
      <alignment horizontal="justify" vertical="top"/>
    </xf>
    <xf numFmtId="0" fontId="18" fillId="3" borderId="23" xfId="0" applyFont="1" applyFill="1" applyBorder="1" applyAlignment="1">
      <alignment horizontal="justify" vertical="top" wrapText="1"/>
    </xf>
    <xf numFmtId="0" fontId="11" fillId="0" borderId="0"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center" vertical="center"/>
      <protection locked="0"/>
    </xf>
    <xf numFmtId="0" fontId="8" fillId="0" borderId="0" xfId="0" applyFont="1" applyFill="1" applyBorder="1" applyAlignment="1" applyProtection="1">
      <alignment horizontal="justify" vertical="center" wrapText="1"/>
      <protection locked="0"/>
    </xf>
    <xf numFmtId="0" fontId="8" fillId="0" borderId="6" xfId="0" applyFont="1" applyFill="1" applyBorder="1" applyAlignment="1" applyProtection="1">
      <alignment horizontal="center" vertical="center"/>
      <protection locked="0"/>
    </xf>
    <xf numFmtId="0" fontId="22" fillId="0" borderId="0" xfId="0" applyFont="1" applyFill="1" applyBorder="1" applyAlignment="1" applyProtection="1">
      <alignment horizontal="justify" vertical="center" wrapText="1"/>
    </xf>
    <xf numFmtId="0" fontId="8" fillId="0" borderId="5"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8" fillId="0" borderId="37"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2"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9" fillId="0" borderId="0" xfId="0" applyFont="1" applyAlignment="1" applyProtection="1">
      <alignment horizontal="center" vertical="center" wrapText="1"/>
    </xf>
    <xf numFmtId="0" fontId="16" fillId="0" borderId="0" xfId="1" applyFont="1" applyAlignment="1" applyProtection="1">
      <alignment horizontal="right" vertical="center" wrapText="1"/>
      <protection locked="0"/>
    </xf>
    <xf numFmtId="0" fontId="8" fillId="0" borderId="31" xfId="0" applyFont="1" applyBorder="1" applyAlignment="1" applyProtection="1">
      <alignment horizontal="center" vertical="center"/>
      <protection locked="0"/>
    </xf>
    <xf numFmtId="0" fontId="28" fillId="4" borderId="0" xfId="0" applyNumberFormat="1" applyFont="1" applyFill="1" applyBorder="1" applyAlignment="1" applyProtection="1">
      <alignment horizontal="center" vertical="center" wrapText="1"/>
    </xf>
    <xf numFmtId="0" fontId="28" fillId="0" borderId="0" xfId="0" applyFont="1" applyAlignment="1" applyProtection="1">
      <alignment horizontal="center" vertical="center"/>
    </xf>
    <xf numFmtId="0" fontId="29" fillId="4" borderId="0" xfId="0" applyNumberFormat="1" applyFont="1" applyFill="1" applyBorder="1" applyAlignment="1" applyProtection="1">
      <alignment horizontal="center" vertical="center" wrapText="1"/>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13"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7" fillId="0" borderId="0" xfId="0" applyFont="1" applyAlignment="1" applyProtection="1">
      <alignment horizontal="justify" vertical="center"/>
    </xf>
    <xf numFmtId="0" fontId="7" fillId="0" borderId="0" xfId="0" applyFont="1" applyFill="1" applyAlignment="1" applyProtection="1">
      <alignment horizontal="justify" vertical="center"/>
    </xf>
    <xf numFmtId="0" fontId="9" fillId="0" borderId="0" xfId="0" applyFont="1" applyFill="1" applyAlignment="1" applyProtection="1">
      <alignment horizontal="justify" vertical="top"/>
    </xf>
    <xf numFmtId="0" fontId="10" fillId="0" borderId="43" xfId="0" applyFont="1" applyBorder="1" applyAlignment="1" applyProtection="1">
      <alignment horizontal="left" vertical="center" wrapText="1"/>
    </xf>
    <xf numFmtId="0" fontId="10" fillId="0" borderId="44" xfId="0" applyFont="1" applyBorder="1" applyAlignment="1" applyProtection="1">
      <alignment horizontal="left" vertical="center" wrapText="1"/>
    </xf>
    <xf numFmtId="0" fontId="10" fillId="0" borderId="45" xfId="0" applyFont="1" applyBorder="1" applyAlignment="1" applyProtection="1">
      <alignment horizontal="left" vertical="center" wrapText="1"/>
    </xf>
    <xf numFmtId="0" fontId="10" fillId="0" borderId="50" xfId="0" applyFont="1" applyBorder="1" applyAlignment="1" applyProtection="1">
      <alignment horizontal="left" vertical="center" wrapText="1"/>
    </xf>
    <xf numFmtId="0" fontId="7" fillId="0" borderId="5" xfId="0" applyFont="1" applyBorder="1" applyAlignment="1" applyProtection="1">
      <alignment horizontal="justify" vertical="center" wrapText="1"/>
    </xf>
    <xf numFmtId="0" fontId="7" fillId="0" borderId="5" xfId="0" applyFont="1" applyBorder="1" applyAlignment="1" applyProtection="1">
      <alignment horizontal="justify" vertical="center"/>
    </xf>
    <xf numFmtId="0" fontId="7" fillId="0" borderId="10" xfId="0" applyFont="1" applyBorder="1" applyAlignment="1" applyProtection="1">
      <alignment horizontal="justify"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9" fillId="0" borderId="4"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 fillId="0" borderId="0" xfId="0" applyFont="1" applyAlignment="1" applyProtection="1">
      <alignment horizontal="center"/>
    </xf>
    <xf numFmtId="0" fontId="8" fillId="0" borderId="34" xfId="0" applyFont="1" applyBorder="1" applyAlignment="1" applyProtection="1">
      <alignment horizontal="center"/>
    </xf>
    <xf numFmtId="0" fontId="8" fillId="0" borderId="35" xfId="0" applyFont="1" applyBorder="1" applyAlignment="1" applyProtection="1">
      <alignment horizontal="center"/>
    </xf>
    <xf numFmtId="0" fontId="8" fillId="0" borderId="36" xfId="0" applyFont="1" applyBorder="1" applyAlignment="1" applyProtection="1">
      <alignment horizontal="center"/>
    </xf>
    <xf numFmtId="0" fontId="7" fillId="4" borderId="0" xfId="0" applyFont="1" applyFill="1" applyAlignment="1" applyProtection="1">
      <alignment horizontal="justify" vertical="center" wrapText="1"/>
    </xf>
    <xf numFmtId="0" fontId="8" fillId="4" borderId="1" xfId="2" applyNumberFormat="1" applyFont="1" applyFill="1" applyBorder="1" applyAlignment="1" applyProtection="1">
      <alignment horizontal="center" vertical="center"/>
      <protection locked="0"/>
    </xf>
    <xf numFmtId="0" fontId="8" fillId="4" borderId="2" xfId="2" applyNumberFormat="1" applyFont="1" applyFill="1" applyBorder="1" applyAlignment="1" applyProtection="1">
      <alignment horizontal="center" vertical="center"/>
      <protection locked="0"/>
    </xf>
    <xf numFmtId="0" fontId="8" fillId="4" borderId="3" xfId="2" applyNumberFormat="1" applyFont="1" applyFill="1" applyBorder="1" applyAlignment="1" applyProtection="1">
      <alignment horizontal="center" vertical="center"/>
      <protection locked="0"/>
    </xf>
    <xf numFmtId="0" fontId="8" fillId="0" borderId="42" xfId="0" applyFont="1" applyBorder="1" applyAlignment="1" applyProtection="1">
      <alignment horizontal="center" vertical="center" textRotation="90" wrapText="1"/>
    </xf>
    <xf numFmtId="0" fontId="8" fillId="0" borderId="13" xfId="0" applyFont="1" applyBorder="1" applyAlignment="1" applyProtection="1">
      <alignment horizontal="center" vertical="center" textRotation="90" wrapText="1"/>
    </xf>
    <xf numFmtId="0" fontId="10" fillId="0" borderId="17"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7" fillId="0" borderId="0" xfId="0" applyFont="1" applyBorder="1" applyAlignment="1" applyProtection="1">
      <alignment horizontal="justify" vertical="center" wrapText="1"/>
    </xf>
    <xf numFmtId="0" fontId="7" fillId="0" borderId="0" xfId="0" applyFont="1" applyBorder="1" applyAlignment="1" applyProtection="1">
      <alignment horizontal="justify" vertical="center"/>
    </xf>
    <xf numFmtId="0" fontId="7" fillId="0" borderId="54" xfId="0" applyFont="1" applyBorder="1" applyAlignment="1" applyProtection="1">
      <alignment horizontal="justify" vertical="center"/>
    </xf>
    <xf numFmtId="0" fontId="7" fillId="0" borderId="8" xfId="0" applyFont="1" applyBorder="1" applyAlignment="1" applyProtection="1">
      <alignment horizontal="justify" vertical="center"/>
    </xf>
    <xf numFmtId="0" fontId="8" fillId="0" borderId="41" xfId="0" applyFont="1" applyBorder="1" applyAlignment="1" applyProtection="1">
      <alignment horizontal="center" vertical="center" textRotation="90" wrapText="1"/>
    </xf>
    <xf numFmtId="0" fontId="8" fillId="0" borderId="6" xfId="0" applyFont="1" applyBorder="1" applyAlignment="1" applyProtection="1">
      <alignment horizontal="center" vertical="center" textRotation="90" wrapText="1"/>
    </xf>
    <xf numFmtId="0" fontId="9" fillId="0" borderId="0" xfId="0" applyFont="1" applyAlignment="1" applyProtection="1">
      <alignment horizontal="justify" vertical="top" wrapText="1"/>
    </xf>
    <xf numFmtId="0" fontId="9" fillId="0" borderId="0" xfId="0" applyFont="1" applyAlignment="1" applyProtection="1">
      <alignment horizontal="justify" vertical="top"/>
    </xf>
    <xf numFmtId="0" fontId="8" fillId="4" borderId="41" xfId="2" applyNumberFormat="1" applyFont="1" applyFill="1" applyBorder="1" applyAlignment="1" applyProtection="1">
      <alignment horizontal="center" vertical="center"/>
      <protection locked="0"/>
    </xf>
    <xf numFmtId="0" fontId="8" fillId="4" borderId="6" xfId="2" applyNumberFormat="1" applyFont="1" applyFill="1" applyBorder="1" applyAlignment="1" applyProtection="1">
      <alignment horizontal="center" vertical="center"/>
      <protection locked="0"/>
    </xf>
    <xf numFmtId="0" fontId="8" fillId="4" borderId="42" xfId="2" applyNumberFormat="1"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8" fillId="0" borderId="13" xfId="0" applyFont="1" applyBorder="1" applyAlignment="1" applyProtection="1">
      <alignment horizontal="justify" vertical="center"/>
    </xf>
    <xf numFmtId="0" fontId="7" fillId="0" borderId="48" xfId="0" applyFont="1" applyBorder="1" applyAlignment="1" applyProtection="1">
      <alignment horizontal="justify" vertical="center" wrapText="1"/>
    </xf>
    <xf numFmtId="0" fontId="7" fillId="0" borderId="48" xfId="0" applyFont="1" applyBorder="1" applyAlignment="1" applyProtection="1">
      <alignment horizontal="justify" vertical="center"/>
    </xf>
    <xf numFmtId="0" fontId="7" fillId="0" borderId="49" xfId="0" applyFont="1" applyBorder="1" applyAlignment="1" applyProtection="1">
      <alignment horizontal="justify" vertical="center"/>
    </xf>
    <xf numFmtId="0" fontId="9" fillId="0" borderId="1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8" fillId="0" borderId="18"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53" xfId="0" applyFont="1" applyBorder="1" applyAlignment="1" applyProtection="1">
      <alignment horizontal="center" vertical="center"/>
      <protection locked="0"/>
    </xf>
    <xf numFmtId="0" fontId="7" fillId="0" borderId="0" xfId="0" applyFont="1" applyAlignment="1" applyProtection="1">
      <alignment horizontal="justify" vertical="center" wrapText="1"/>
    </xf>
    <xf numFmtId="0" fontId="25" fillId="0" borderId="51" xfId="0" applyFont="1" applyBorder="1" applyAlignment="1" applyProtection="1">
      <alignment horizontal="left" vertical="center" wrapText="1"/>
      <protection locked="0"/>
    </xf>
    <xf numFmtId="0" fontId="8" fillId="0" borderId="4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16" fillId="0" borderId="0" xfId="1" applyFont="1" applyFill="1" applyAlignment="1" applyProtection="1">
      <alignment horizontal="right" vertical="center" wrapText="1"/>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justify" vertical="center" wrapText="1"/>
    </xf>
    <xf numFmtId="0" fontId="8" fillId="0" borderId="0" xfId="0" applyFont="1" applyFill="1" applyAlignment="1">
      <alignment horizontal="justify" vertical="center" wrapText="1"/>
    </xf>
  </cellXfs>
  <cellStyles count="3">
    <cellStyle name="Hipervínculo" xfId="1" builtinId="8"/>
    <cellStyle name="Normal" xfId="0" builtinId="0"/>
    <cellStyle name="Porcentual 2" xfId="2"/>
  </cellStyles>
  <dxfs count="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BFBFBF"/>
      <color rgb="FF003057"/>
      <color rgb="FF706F6F"/>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08365162-2CF8-4DCD-9710-733B3DEEA3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4A60BFD8-A583-4CD0-88A4-1DFD950E6C96}"/>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2D2C61DA-D678-4847-BB4D-7662A973879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3EAEFBC3-5397-4128-8A51-FB3634FC683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B769EEB1-B51F-45E5-A1BF-802AF0EE8D3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333FA0F6-D3DC-4DD0-AD6F-835AF89EBDB4}"/>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45FEB10F-8617-4199-B9EA-EDED9CD243E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33E55AFE-DFC4-4E91-9F96-045FA92E080F}"/>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3462CCC2-9799-46B9-95FD-9D631B53855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13B9AB4E-DBD7-4FBA-B2D3-AFBCFA3D4FD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97CD600C-CF94-43B0-9660-56B15A1E6C6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5F67D3C8-3260-4996-9928-2267EC972E6A}"/>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zoomScaleSheetLayoutView="80" workbookViewId="0"/>
  </sheetViews>
  <sheetFormatPr baseColWidth="10" defaultColWidth="0" defaultRowHeight="15.05" customHeight="1" zeroHeight="1" x14ac:dyDescent="0.25"/>
  <cols>
    <col min="1" max="1" width="5.6640625" style="2" customWidth="1"/>
    <col min="2" max="30" width="3.6640625" style="2" customWidth="1"/>
    <col min="31" max="31" width="5.6640625" style="2" customWidth="1"/>
    <col min="32" max="32" width="3.6640625" style="99" hidden="1" customWidth="1"/>
    <col min="33" max="16384" width="3.6640625" style="2" hidden="1"/>
  </cols>
  <sheetData>
    <row r="1" spans="2:34" ht="173.3" customHeight="1" x14ac:dyDescent="0.3">
      <c r="B1" s="125" t="s">
        <v>50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2:34" ht="15.05" customHeight="1" x14ac:dyDescent="0.2"/>
    <row r="3" spans="2:34" ht="45" customHeight="1" x14ac:dyDescent="0.25">
      <c r="B3" s="126" t="s">
        <v>76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2:34" ht="15.05" customHeight="1" x14ac:dyDescent="0.2"/>
    <row r="5" spans="2:34" ht="45" customHeight="1" x14ac:dyDescent="0.25">
      <c r="B5" s="126"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4" ht="15.05" customHeight="1" x14ac:dyDescent="0.2"/>
    <row r="7" spans="2:34" ht="45" customHeight="1" thickBot="1" x14ac:dyDescent="0.3">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2:34" ht="15.05" customHeight="1" thickBot="1" x14ac:dyDescent="0.3">
      <c r="AG8" s="100" t="s">
        <v>283</v>
      </c>
      <c r="AH8" s="101">
        <v>201</v>
      </c>
    </row>
    <row r="9" spans="2:34" ht="15.05" customHeight="1" thickBot="1" x14ac:dyDescent="0.3">
      <c r="B9" s="128" t="s">
        <v>312</v>
      </c>
      <c r="C9" s="129"/>
      <c r="D9" s="129"/>
      <c r="E9" s="129"/>
      <c r="F9" s="129"/>
      <c r="G9" s="129"/>
      <c r="H9" s="129"/>
      <c r="I9" s="129"/>
      <c r="J9" s="129"/>
      <c r="K9" s="129"/>
      <c r="L9" s="130"/>
      <c r="N9" s="30">
        <f>IF(B9="","",VLOOKUP(B9,AG7:AH39,2,))</f>
        <v>230</v>
      </c>
      <c r="AG9" s="102" t="s">
        <v>284</v>
      </c>
      <c r="AH9" s="103">
        <v>202</v>
      </c>
    </row>
    <row r="10" spans="2:34" ht="15.05" customHeight="1" x14ac:dyDescent="0.25">
      <c r="AG10" s="102" t="s">
        <v>285</v>
      </c>
      <c r="AH10" s="103">
        <v>203</v>
      </c>
    </row>
    <row r="11" spans="2:34" ht="15.05" customHeight="1" x14ac:dyDescent="0.3">
      <c r="B11" s="124" t="s">
        <v>2</v>
      </c>
      <c r="C11" s="124"/>
      <c r="D11" s="124"/>
      <c r="E11" s="124"/>
      <c r="F11" s="124"/>
      <c r="G11" s="124"/>
      <c r="H11" s="124"/>
      <c r="I11" s="124"/>
      <c r="J11" s="124"/>
      <c r="K11" s="124"/>
      <c r="L11" s="124"/>
      <c r="M11" s="124"/>
      <c r="N11" s="124"/>
      <c r="O11" s="124"/>
      <c r="P11" s="124"/>
      <c r="Q11" s="124"/>
      <c r="R11" s="124"/>
      <c r="S11" s="124"/>
      <c r="T11" s="124"/>
      <c r="U11" s="124"/>
      <c r="V11" s="3"/>
      <c r="W11" s="3"/>
      <c r="X11" s="3"/>
      <c r="Y11" s="3"/>
      <c r="Z11" s="3"/>
      <c r="AA11" s="3"/>
      <c r="AB11" s="3"/>
      <c r="AC11" s="3"/>
      <c r="AD11" s="3"/>
      <c r="AG11" s="102" t="s">
        <v>286</v>
      </c>
      <c r="AH11" s="103">
        <v>204</v>
      </c>
    </row>
    <row r="12" spans="2:34" ht="15.05" customHeight="1" x14ac:dyDescent="0.25">
      <c r="AG12" s="102" t="s">
        <v>287</v>
      </c>
      <c r="AH12" s="103">
        <v>205</v>
      </c>
    </row>
    <row r="13" spans="2:34" ht="15.05" customHeight="1" x14ac:dyDescent="0.25">
      <c r="B13" s="124" t="s">
        <v>3</v>
      </c>
      <c r="C13" s="124"/>
      <c r="D13" s="124"/>
      <c r="E13" s="124"/>
      <c r="F13" s="124"/>
      <c r="G13" s="124"/>
      <c r="H13" s="124"/>
      <c r="I13" s="124"/>
      <c r="J13" s="124"/>
      <c r="K13" s="124"/>
      <c r="L13" s="124"/>
      <c r="M13" s="124"/>
      <c r="N13" s="124"/>
      <c r="O13" s="124"/>
      <c r="P13" s="124"/>
      <c r="Q13" s="124"/>
      <c r="R13" s="124"/>
      <c r="S13" s="124"/>
      <c r="T13" s="124"/>
      <c r="U13" s="124"/>
      <c r="V13" s="3"/>
      <c r="W13" s="3"/>
      <c r="X13" s="3"/>
      <c r="Y13" s="3"/>
      <c r="Z13" s="3"/>
      <c r="AA13" s="3"/>
      <c r="AB13" s="3"/>
      <c r="AC13" s="3"/>
      <c r="AD13" s="3"/>
      <c r="AG13" s="102" t="s">
        <v>288</v>
      </c>
      <c r="AH13" s="103">
        <v>206</v>
      </c>
    </row>
    <row r="14" spans="2:34" ht="15.05" customHeight="1" x14ac:dyDescent="0.25">
      <c r="AG14" s="102" t="s">
        <v>289</v>
      </c>
      <c r="AH14" s="103">
        <v>207</v>
      </c>
    </row>
    <row r="15" spans="2:34" ht="15.05" customHeight="1" x14ac:dyDescent="0.3">
      <c r="B15" s="124" t="s">
        <v>0</v>
      </c>
      <c r="C15" s="124"/>
      <c r="D15" s="124"/>
      <c r="E15" s="124"/>
      <c r="F15" s="124"/>
      <c r="G15" s="124"/>
      <c r="H15" s="124"/>
      <c r="I15" s="124"/>
      <c r="J15" s="124"/>
      <c r="K15" s="124"/>
      <c r="L15" s="124"/>
      <c r="M15" s="124"/>
      <c r="N15" s="124"/>
      <c r="O15" s="124"/>
      <c r="P15" s="124"/>
      <c r="Q15" s="124"/>
      <c r="R15" s="124"/>
      <c r="S15" s="124"/>
      <c r="T15" s="124"/>
      <c r="U15" s="124"/>
      <c r="X15" s="124" t="s">
        <v>272</v>
      </c>
      <c r="Y15" s="124"/>
      <c r="Z15" s="124"/>
      <c r="AA15" s="124"/>
      <c r="AB15" s="124"/>
      <c r="AC15" s="124"/>
      <c r="AD15" s="124"/>
      <c r="AG15" s="102" t="s">
        <v>290</v>
      </c>
      <c r="AH15" s="103">
        <v>208</v>
      </c>
    </row>
    <row r="16" spans="2:34" ht="15.05" customHeight="1" x14ac:dyDescent="0.3">
      <c r="AG16" s="102" t="s">
        <v>291</v>
      </c>
      <c r="AH16" s="103">
        <v>209</v>
      </c>
    </row>
    <row r="17" spans="2:34" ht="15.05" customHeight="1" x14ac:dyDescent="0.25">
      <c r="B17" s="124" t="s">
        <v>4</v>
      </c>
      <c r="C17" s="124"/>
      <c r="D17" s="124"/>
      <c r="E17" s="124"/>
      <c r="F17" s="124"/>
      <c r="G17" s="124"/>
      <c r="H17" s="124"/>
      <c r="I17" s="124"/>
      <c r="J17" s="124"/>
      <c r="K17" s="124"/>
      <c r="L17" s="124"/>
      <c r="M17" s="124"/>
      <c r="N17" s="124"/>
      <c r="O17" s="124"/>
      <c r="P17" s="124"/>
      <c r="Q17" s="124"/>
      <c r="R17" s="124"/>
      <c r="S17" s="124"/>
      <c r="T17" s="124"/>
      <c r="U17" s="124"/>
      <c r="V17" s="3"/>
      <c r="W17" s="3"/>
      <c r="X17" s="3"/>
      <c r="Y17" s="3"/>
      <c r="Z17" s="3"/>
      <c r="AA17" s="3"/>
      <c r="AB17" s="3"/>
      <c r="AC17" s="3"/>
      <c r="AD17" s="3"/>
      <c r="AG17" s="102" t="s">
        <v>292</v>
      </c>
      <c r="AH17" s="103">
        <v>210</v>
      </c>
    </row>
    <row r="18" spans="2:34" ht="15.05" customHeight="1" x14ac:dyDescent="0.25">
      <c r="AG18" s="102" t="s">
        <v>293</v>
      </c>
      <c r="AH18" s="103">
        <v>211</v>
      </c>
    </row>
    <row r="19" spans="2:34" ht="15.05" customHeight="1" x14ac:dyDescent="0.3">
      <c r="B19" s="124" t="s">
        <v>5</v>
      </c>
      <c r="C19" s="124"/>
      <c r="D19" s="124"/>
      <c r="E19" s="124"/>
      <c r="F19" s="124"/>
      <c r="G19" s="124"/>
      <c r="H19" s="124"/>
      <c r="I19" s="124"/>
      <c r="J19" s="124"/>
      <c r="K19" s="124"/>
      <c r="L19" s="124"/>
      <c r="M19" s="124"/>
      <c r="N19" s="124"/>
      <c r="O19" s="124"/>
      <c r="P19" s="124"/>
      <c r="Q19" s="124"/>
      <c r="R19" s="124"/>
      <c r="S19" s="124"/>
      <c r="T19" s="124"/>
      <c r="U19" s="124"/>
      <c r="V19" s="3"/>
      <c r="W19" s="3"/>
      <c r="X19" s="3"/>
      <c r="Y19" s="3"/>
      <c r="Z19" s="3"/>
      <c r="AA19" s="3"/>
      <c r="AB19" s="3"/>
      <c r="AC19" s="3"/>
      <c r="AD19" s="3"/>
      <c r="AG19" s="102" t="s">
        <v>294</v>
      </c>
      <c r="AH19" s="103">
        <v>212</v>
      </c>
    </row>
    <row r="20" spans="2:34" ht="15.05" customHeight="1" x14ac:dyDescent="0.3">
      <c r="AG20" s="102" t="s">
        <v>295</v>
      </c>
      <c r="AH20" s="103">
        <v>213</v>
      </c>
    </row>
    <row r="21" spans="2:34" ht="15.05" customHeight="1" x14ac:dyDescent="0.3">
      <c r="AG21" s="102" t="s">
        <v>296</v>
      </c>
      <c r="AH21" s="103">
        <v>214</v>
      </c>
    </row>
    <row r="22" spans="2:34" ht="15.05" customHeight="1" x14ac:dyDescent="0.3">
      <c r="AG22" s="102" t="s">
        <v>297</v>
      </c>
      <c r="AH22" s="103">
        <v>215</v>
      </c>
    </row>
    <row r="23" spans="2:34" ht="15.05" hidden="1" customHeight="1" x14ac:dyDescent="0.25">
      <c r="AG23" s="102" t="s">
        <v>298</v>
      </c>
      <c r="AH23" s="103">
        <v>216</v>
      </c>
    </row>
    <row r="24" spans="2:34" ht="15.05" hidden="1" customHeight="1" x14ac:dyDescent="0.25">
      <c r="AG24" s="102" t="s">
        <v>299</v>
      </c>
      <c r="AH24" s="103">
        <v>217</v>
      </c>
    </row>
    <row r="25" spans="2:34" ht="15.05" hidden="1" customHeight="1" x14ac:dyDescent="0.25">
      <c r="AG25" s="102" t="s">
        <v>300</v>
      </c>
      <c r="AH25" s="103">
        <v>218</v>
      </c>
    </row>
    <row r="26" spans="2:34" ht="15.05" hidden="1" customHeight="1" x14ac:dyDescent="0.25">
      <c r="AG26" s="102" t="s">
        <v>301</v>
      </c>
      <c r="AH26" s="103">
        <v>219</v>
      </c>
    </row>
    <row r="27" spans="2:34" ht="15.05" hidden="1" customHeight="1" x14ac:dyDescent="0.25">
      <c r="AG27" s="102" t="s">
        <v>302</v>
      </c>
      <c r="AH27" s="103">
        <v>220</v>
      </c>
    </row>
    <row r="28" spans="2:34" ht="15.05" hidden="1" customHeight="1" x14ac:dyDescent="0.25">
      <c r="AG28" s="102" t="s">
        <v>303</v>
      </c>
      <c r="AH28" s="103">
        <v>221</v>
      </c>
    </row>
    <row r="29" spans="2:34" ht="15.05" hidden="1" customHeight="1" x14ac:dyDescent="0.25">
      <c r="AG29" s="102" t="s">
        <v>304</v>
      </c>
      <c r="AH29" s="103">
        <v>222</v>
      </c>
    </row>
    <row r="30" spans="2:34" ht="15.05" hidden="1" customHeight="1" x14ac:dyDescent="0.25">
      <c r="AG30" s="102" t="s">
        <v>305</v>
      </c>
      <c r="AH30" s="103">
        <v>223</v>
      </c>
    </row>
    <row r="31" spans="2:34" ht="15.05" hidden="1" customHeight="1" x14ac:dyDescent="0.25">
      <c r="AG31" s="102" t="s">
        <v>306</v>
      </c>
      <c r="AH31" s="103">
        <v>224</v>
      </c>
    </row>
    <row r="32" spans="2:34" ht="15.05" hidden="1" customHeight="1" x14ac:dyDescent="0.25">
      <c r="AG32" s="102" t="s">
        <v>307</v>
      </c>
      <c r="AH32" s="103">
        <v>225</v>
      </c>
    </row>
    <row r="33" spans="33:34" ht="15.05" hidden="1" customHeight="1" x14ac:dyDescent="0.25">
      <c r="AG33" s="102" t="s">
        <v>308</v>
      </c>
      <c r="AH33" s="103">
        <v>226</v>
      </c>
    </row>
    <row r="34" spans="33:34" ht="15.05" hidden="1" customHeight="1" x14ac:dyDescent="0.25">
      <c r="AG34" s="102" t="s">
        <v>309</v>
      </c>
      <c r="AH34" s="103">
        <v>227</v>
      </c>
    </row>
    <row r="35" spans="33:34" ht="15.05" hidden="1" customHeight="1" x14ac:dyDescent="0.25">
      <c r="AG35" s="102" t="s">
        <v>310</v>
      </c>
      <c r="AH35" s="103">
        <v>228</v>
      </c>
    </row>
    <row r="36" spans="33:34" ht="15.05" hidden="1" customHeight="1" x14ac:dyDescent="0.25">
      <c r="AG36" s="102" t="s">
        <v>311</v>
      </c>
      <c r="AH36" s="103">
        <v>229</v>
      </c>
    </row>
    <row r="37" spans="33:34" ht="15.05" hidden="1" customHeight="1" x14ac:dyDescent="0.25">
      <c r="AG37" s="102" t="s">
        <v>312</v>
      </c>
      <c r="AH37" s="103">
        <v>230</v>
      </c>
    </row>
    <row r="38" spans="33:34" ht="15.05" hidden="1" customHeight="1" x14ac:dyDescent="0.25">
      <c r="AG38" s="102" t="s">
        <v>313</v>
      </c>
      <c r="AH38" s="103">
        <v>231</v>
      </c>
    </row>
    <row r="39" spans="33:34" ht="15.05" hidden="1" customHeight="1" thickBot="1" x14ac:dyDescent="0.3">
      <c r="AG39" s="104" t="s">
        <v>314</v>
      </c>
      <c r="AH39" s="105">
        <v>232</v>
      </c>
    </row>
  </sheetData>
  <sheetProtection algorithmName="SHA-512" hashValue="12PC67Rtt+UxUCjI1/bwLBHKPdQX4+52yU2KinGCVWwhfBH1CJUTsrmh8NeGQpfwzrKafmrGTdR371u8m+E7mQ==" saltValue="3gnZkfUqYv3OH/91AoIFsg==" spinCount="100000" sheet="1" objects="1" scenarios="1"/>
  <mergeCells count="11">
    <mergeCell ref="B17:U17"/>
    <mergeCell ref="B19:U19"/>
    <mergeCell ref="X15:AD15"/>
    <mergeCell ref="B1:AD1"/>
    <mergeCell ref="B3:AD3"/>
    <mergeCell ref="B5:AD5"/>
    <mergeCell ref="B7:AD7"/>
    <mergeCell ref="B11:U11"/>
    <mergeCell ref="B13:U13"/>
    <mergeCell ref="B15:U15"/>
    <mergeCell ref="B9:L9"/>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5!AA7" display="Sección V. Transparencia"/>
    <hyperlink ref="X15:AD15" location="CNGSPSPE_2020_M1_Secc5!AA7" display="preguntas 1 a 9"/>
    <hyperlink ref="B17:U17" location="'Participantes y comentarios'!AA9" display="Participantes y comentarios"/>
    <hyperlink ref="B19:U19" location="Glosario!AA9" display="Glosario"/>
  </hyperlinks>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tabSelected="1" zoomScaleNormal="100" zoomScaleSheetLayoutView="90" workbookViewId="0"/>
  </sheetViews>
  <sheetFormatPr baseColWidth="10" defaultColWidth="0" defaultRowHeight="15.05" customHeight="1" zeroHeight="1" x14ac:dyDescent="0.2"/>
  <cols>
    <col min="1" max="1" width="5.6640625" style="7" customWidth="1"/>
    <col min="2" max="30" width="3.6640625" style="7" customWidth="1"/>
    <col min="31" max="31" width="5.6640625" style="7" customWidth="1"/>
    <col min="32" max="32" width="0" style="7" hidden="1" customWidth="1"/>
    <col min="33" max="16384" width="3.6640625" style="7" hidden="1"/>
  </cols>
  <sheetData>
    <row r="1" spans="2:32" ht="173.3"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2:32" ht="15.05" customHeight="1" x14ac:dyDescent="0.2"/>
    <row r="3" spans="2:32" s="2" customFormat="1" ht="45" customHeight="1" x14ac:dyDescent="0.25">
      <c r="B3" s="126" t="s">
        <v>76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F3" s="5"/>
    </row>
    <row r="4" spans="2:32" ht="15.05" customHeight="1" x14ac:dyDescent="0.2"/>
    <row r="5" spans="2:32" ht="45" customHeight="1" x14ac:dyDescent="0.2">
      <c r="B5" s="126" t="s">
        <v>0</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2:32" ht="15.05" customHeight="1" x14ac:dyDescent="0.2"/>
    <row r="7" spans="2:32" ht="45" customHeight="1" x14ac:dyDescent="0.2">
      <c r="B7" s="126" t="s">
        <v>2</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2:32" ht="15.05" customHeight="1" x14ac:dyDescent="0.2"/>
    <row r="9" spans="2:32" ht="15.05" customHeight="1" thickBot="1" x14ac:dyDescent="0.25">
      <c r="AA9" s="133" t="s">
        <v>1</v>
      </c>
      <c r="AB9" s="133"/>
      <c r="AC9" s="133"/>
      <c r="AD9" s="133"/>
    </row>
    <row r="10" spans="2:32" ht="15.05" customHeight="1" thickBot="1" x14ac:dyDescent="0.25">
      <c r="B10" s="134" t="str">
        <f>IF(Índice!B9="","",Índice!B9)</f>
        <v>Veracruz de Ignacio de la Llave</v>
      </c>
      <c r="C10" s="135"/>
      <c r="D10" s="135"/>
      <c r="E10" s="135"/>
      <c r="F10" s="135"/>
      <c r="G10" s="135"/>
      <c r="H10" s="135"/>
      <c r="I10" s="135"/>
      <c r="J10" s="135"/>
      <c r="K10" s="135"/>
      <c r="L10" s="136"/>
      <c r="N10" s="31">
        <f>IF(Índice!N9="","",Índice!N9)</f>
        <v>230</v>
      </c>
    </row>
    <row r="11" spans="2:32" ht="15.05" customHeight="1" thickBot="1" x14ac:dyDescent="0.25"/>
    <row r="12" spans="2:32" ht="15.05" customHeight="1" x14ac:dyDescent="0.25">
      <c r="B12" s="10"/>
      <c r="C12" s="11" t="s">
        <v>6</v>
      </c>
      <c r="D12" s="12"/>
      <c r="E12" s="12"/>
      <c r="F12" s="12"/>
      <c r="G12" s="12"/>
      <c r="H12" s="12"/>
      <c r="I12" s="12"/>
      <c r="J12" s="12"/>
      <c r="K12" s="12"/>
      <c r="L12" s="13"/>
      <c r="N12" s="14"/>
      <c r="O12" s="15" t="s">
        <v>7</v>
      </c>
      <c r="P12" s="16"/>
      <c r="Q12" s="16"/>
      <c r="R12" s="16"/>
      <c r="S12" s="16"/>
      <c r="T12" s="16"/>
      <c r="U12" s="16"/>
      <c r="V12" s="16"/>
      <c r="W12" s="16"/>
      <c r="X12" s="16"/>
      <c r="Y12" s="16"/>
      <c r="Z12" s="16"/>
      <c r="AA12" s="16"/>
      <c r="AB12" s="16"/>
      <c r="AC12" s="16"/>
      <c r="AD12" s="17"/>
    </row>
    <row r="13" spans="2:32" ht="144" customHeight="1" thickBot="1" x14ac:dyDescent="0.25">
      <c r="B13" s="18"/>
      <c r="C13" s="137" t="s">
        <v>55</v>
      </c>
      <c r="D13" s="137"/>
      <c r="E13" s="137"/>
      <c r="F13" s="137"/>
      <c r="G13" s="137"/>
      <c r="H13" s="137"/>
      <c r="I13" s="137"/>
      <c r="J13" s="137"/>
      <c r="K13" s="137"/>
      <c r="L13" s="19"/>
      <c r="N13" s="20"/>
      <c r="O13" s="138" t="s">
        <v>56</v>
      </c>
      <c r="P13" s="138"/>
      <c r="Q13" s="138"/>
      <c r="R13" s="138"/>
      <c r="S13" s="138"/>
      <c r="T13" s="138"/>
      <c r="U13" s="138"/>
      <c r="V13" s="138"/>
      <c r="W13" s="138"/>
      <c r="X13" s="138"/>
      <c r="Y13" s="138"/>
      <c r="Z13" s="138"/>
      <c r="AA13" s="138"/>
      <c r="AB13" s="138"/>
      <c r="AC13" s="138"/>
      <c r="AD13" s="21"/>
    </row>
    <row r="14" spans="2:32" ht="15.05" customHeight="1" thickBot="1" x14ac:dyDescent="0.25"/>
    <row r="15" spans="2:32" ht="15.05" customHeight="1" x14ac:dyDescent="0.25">
      <c r="B15" s="10"/>
      <c r="C15" s="11" t="s">
        <v>8</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7"/>
    </row>
    <row r="16" spans="2:32" ht="36" customHeight="1" thickBot="1" x14ac:dyDescent="0.25">
      <c r="B16" s="18"/>
      <c r="C16" s="138" t="s">
        <v>57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21"/>
    </row>
    <row r="17" spans="2:30" ht="15.05" customHeight="1" thickBot="1" x14ac:dyDescent="0.25"/>
    <row r="18" spans="2:30" ht="15.05" customHeight="1" x14ac:dyDescent="0.2">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row>
    <row r="19" spans="2:30" ht="47.95" customHeight="1" x14ac:dyDescent="0.2">
      <c r="B19" s="25"/>
      <c r="C19" s="131" t="s">
        <v>58</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26"/>
    </row>
    <row r="20" spans="2:30" ht="6.75" customHeight="1" x14ac:dyDescent="0.2">
      <c r="B20" s="25"/>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26"/>
    </row>
    <row r="21" spans="2:30" ht="36" customHeight="1" x14ac:dyDescent="0.2">
      <c r="B21" s="25"/>
      <c r="C21" s="131" t="s">
        <v>59</v>
      </c>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26"/>
    </row>
    <row r="22" spans="2:30" ht="6.75" customHeight="1" x14ac:dyDescent="0.2">
      <c r="B22" s="2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26"/>
    </row>
    <row r="23" spans="2:30" ht="15.05" customHeight="1" x14ac:dyDescent="0.2">
      <c r="B23" s="25"/>
      <c r="C23" s="131" t="s">
        <v>9</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26"/>
    </row>
    <row r="24" spans="2:30" ht="6.75" customHeight="1" x14ac:dyDescent="0.2">
      <c r="B24" s="25"/>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26"/>
    </row>
    <row r="25" spans="2:30" ht="47.95" customHeight="1" x14ac:dyDescent="0.2">
      <c r="B25" s="25"/>
      <c r="C25" s="32"/>
      <c r="D25" s="131" t="s">
        <v>60</v>
      </c>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26"/>
    </row>
    <row r="26" spans="2:30" ht="6.75" customHeight="1" x14ac:dyDescent="0.2">
      <c r="B26" s="2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26"/>
    </row>
    <row r="27" spans="2:30" ht="36" customHeight="1" x14ac:dyDescent="0.2">
      <c r="B27" s="25"/>
      <c r="C27" s="131" t="s">
        <v>61</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26"/>
    </row>
    <row r="28" spans="2:30" ht="6.75" customHeight="1" x14ac:dyDescent="0.2">
      <c r="B28" s="2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26"/>
    </row>
    <row r="29" spans="2:30" ht="60.05" customHeight="1" x14ac:dyDescent="0.2">
      <c r="B29" s="25"/>
      <c r="C29" s="131" t="s">
        <v>62</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26"/>
    </row>
    <row r="30" spans="2:30" ht="6.75" customHeight="1" x14ac:dyDescent="0.2">
      <c r="B30" s="2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26"/>
    </row>
    <row r="31" spans="2:30" ht="60.05" customHeight="1" x14ac:dyDescent="0.2">
      <c r="B31" s="25"/>
      <c r="C31" s="131" t="s">
        <v>63</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26"/>
    </row>
    <row r="32" spans="2:30" ht="6.75" customHeight="1" x14ac:dyDescent="0.2">
      <c r="B32" s="25"/>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26"/>
    </row>
    <row r="33" spans="2:30" ht="60.05" customHeight="1" x14ac:dyDescent="0.2">
      <c r="B33" s="25"/>
      <c r="C33" s="131" t="s">
        <v>64</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26"/>
    </row>
    <row r="34" spans="2:30" ht="6.75" customHeight="1" x14ac:dyDescent="0.2">
      <c r="B34" s="25"/>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26"/>
    </row>
    <row r="35" spans="2:30" ht="83.95" customHeight="1" x14ac:dyDescent="0.2">
      <c r="B35" s="25"/>
      <c r="C35" s="131" t="s">
        <v>65</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26"/>
    </row>
    <row r="36" spans="2:30" ht="6.75" customHeight="1" x14ac:dyDescent="0.2">
      <c r="B36" s="25"/>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26"/>
    </row>
    <row r="37" spans="2:30" ht="15.05" customHeight="1" x14ac:dyDescent="0.2">
      <c r="B37" s="25"/>
      <c r="C37" s="131" t="s">
        <v>66</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26"/>
    </row>
    <row r="38" spans="2:30" ht="6.75" customHeight="1" x14ac:dyDescent="0.2">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26"/>
    </row>
    <row r="39" spans="2:30" ht="60.05" customHeight="1" x14ac:dyDescent="0.2">
      <c r="B39" s="25"/>
      <c r="C39" s="32"/>
      <c r="D39" s="131" t="s">
        <v>77</v>
      </c>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26"/>
    </row>
    <row r="40" spans="2:30" ht="6.75" customHeight="1" x14ac:dyDescent="0.2">
      <c r="B40" s="25"/>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26"/>
    </row>
    <row r="41" spans="2:30" ht="15.05" customHeight="1" x14ac:dyDescent="0.2">
      <c r="B41" s="25"/>
      <c r="C41" s="131" t="s">
        <v>67</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26"/>
    </row>
    <row r="42" spans="2:30" ht="6.75" customHeight="1" x14ac:dyDescent="0.2">
      <c r="B42" s="25"/>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26"/>
    </row>
    <row r="43" spans="2:30" ht="24.05" customHeight="1" x14ac:dyDescent="0.2">
      <c r="B43" s="25"/>
      <c r="C43" s="32"/>
      <c r="D43" s="131" t="s">
        <v>80</v>
      </c>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26"/>
    </row>
    <row r="44" spans="2:30" ht="6.75" customHeight="1" x14ac:dyDescent="0.2">
      <c r="B44" s="25"/>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26"/>
    </row>
    <row r="45" spans="2:30" ht="24.05" customHeight="1" x14ac:dyDescent="0.2">
      <c r="B45" s="25"/>
      <c r="C45" s="32"/>
      <c r="D45" s="131" t="s">
        <v>68</v>
      </c>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26"/>
    </row>
    <row r="46" spans="2:30" ht="6.75" customHeight="1" x14ac:dyDescent="0.2">
      <c r="B46" s="25"/>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26"/>
    </row>
    <row r="47" spans="2:30" ht="36" customHeight="1" x14ac:dyDescent="0.2">
      <c r="B47" s="25"/>
      <c r="C47" s="32"/>
      <c r="D47" s="131" t="s">
        <v>69</v>
      </c>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26"/>
    </row>
    <row r="48" spans="2:30" ht="6.75" customHeight="1" x14ac:dyDescent="0.2">
      <c r="B48" s="2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26"/>
    </row>
    <row r="49" spans="2:30" ht="47.95" customHeight="1" x14ac:dyDescent="0.2">
      <c r="B49" s="25"/>
      <c r="C49" s="32"/>
      <c r="D49" s="131" t="s">
        <v>70</v>
      </c>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26"/>
    </row>
    <row r="50" spans="2:30" ht="6.75" customHeight="1" x14ac:dyDescent="0.2">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26"/>
    </row>
    <row r="51" spans="2:30" ht="15.05" customHeight="1" x14ac:dyDescent="0.2">
      <c r="B51" s="25"/>
      <c r="C51" s="32"/>
      <c r="D51" s="131" t="s">
        <v>71</v>
      </c>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26"/>
    </row>
    <row r="52" spans="2:30" ht="6.75" customHeight="1" x14ac:dyDescent="0.2">
      <c r="B52" s="2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26"/>
    </row>
    <row r="53" spans="2:30" ht="36" customHeight="1" x14ac:dyDescent="0.2">
      <c r="B53" s="25"/>
      <c r="C53" s="131" t="s">
        <v>86</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26"/>
    </row>
    <row r="54" spans="2:30" ht="6.75" customHeight="1" x14ac:dyDescent="0.2">
      <c r="B54" s="25"/>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26"/>
    </row>
    <row r="55" spans="2:30" ht="72" customHeight="1" x14ac:dyDescent="0.2">
      <c r="B55" s="25"/>
      <c r="C55" s="131" t="s">
        <v>91</v>
      </c>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26"/>
    </row>
    <row r="56" spans="2:30" ht="6.75" customHeight="1" x14ac:dyDescent="0.2">
      <c r="B56" s="25"/>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26"/>
    </row>
    <row r="57" spans="2:30" ht="15.05" customHeight="1" x14ac:dyDescent="0.2">
      <c r="B57" s="25"/>
      <c r="C57" s="131" t="s">
        <v>274</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26"/>
    </row>
    <row r="58" spans="2:30" ht="6.75" customHeight="1" x14ac:dyDescent="0.2">
      <c r="B58" s="2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26"/>
    </row>
    <row r="59" spans="2:30" ht="144" customHeight="1" x14ac:dyDescent="0.2">
      <c r="B59" s="25"/>
      <c r="C59" s="32"/>
      <c r="D59" s="131" t="s">
        <v>92</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26"/>
    </row>
    <row r="60" spans="2:30" ht="6.75" customHeight="1" x14ac:dyDescent="0.2">
      <c r="B60" s="25"/>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26"/>
    </row>
    <row r="61" spans="2:30" ht="60.05" customHeight="1" x14ac:dyDescent="0.2">
      <c r="B61" s="25"/>
      <c r="C61" s="131" t="s">
        <v>72</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26"/>
    </row>
    <row r="62" spans="2:30" ht="6.75" customHeight="1" x14ac:dyDescent="0.2">
      <c r="B62" s="25"/>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26"/>
    </row>
    <row r="63" spans="2:30" ht="60.05" customHeight="1" x14ac:dyDescent="0.2">
      <c r="B63" s="25"/>
      <c r="C63" s="131" t="s">
        <v>73</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26"/>
    </row>
    <row r="64" spans="2:30" ht="6.75" customHeight="1" x14ac:dyDescent="0.2">
      <c r="B64" s="2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26"/>
    </row>
    <row r="65" spans="2:30" ht="24.05" customHeight="1" x14ac:dyDescent="0.2">
      <c r="B65" s="25"/>
      <c r="C65" s="131" t="s">
        <v>10</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26"/>
    </row>
    <row r="66" spans="2:30" ht="6.75" customHeight="1" x14ac:dyDescent="0.2">
      <c r="B66" s="25"/>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26"/>
    </row>
    <row r="67" spans="2:30" ht="47.95" customHeight="1" x14ac:dyDescent="0.2">
      <c r="B67" s="25"/>
      <c r="C67" s="131" t="s">
        <v>93</v>
      </c>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26"/>
    </row>
    <row r="68" spans="2:30" ht="15.05" customHeight="1" thickBot="1" x14ac:dyDescent="0.25">
      <c r="B68" s="27"/>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29"/>
    </row>
    <row r="69" spans="2:30" ht="15.05" customHeight="1" thickBot="1" x14ac:dyDescent="0.25">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row r="70" spans="2:30" ht="15.05" customHeight="1" x14ac:dyDescent="0.2">
      <c r="B70" s="22"/>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24"/>
    </row>
    <row r="71" spans="2:30" ht="36" customHeight="1" x14ac:dyDescent="0.2">
      <c r="B71" s="25"/>
      <c r="C71" s="139" t="s">
        <v>319</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26"/>
    </row>
    <row r="72" spans="2:30" ht="6.75" customHeight="1" x14ac:dyDescent="0.2">
      <c r="B72" s="2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26"/>
    </row>
    <row r="73" spans="2:30" ht="60.05" customHeight="1" x14ac:dyDescent="0.2">
      <c r="B73" s="25"/>
      <c r="C73" s="131" t="s">
        <v>78</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26"/>
    </row>
    <row r="74" spans="2:30" ht="6.75" customHeight="1" x14ac:dyDescent="0.2">
      <c r="B74" s="25"/>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26"/>
    </row>
    <row r="75" spans="2:30" ht="24.05" customHeight="1" x14ac:dyDescent="0.2">
      <c r="B75" s="25"/>
      <c r="C75" s="131" t="s">
        <v>79</v>
      </c>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26"/>
    </row>
    <row r="76" spans="2:30" ht="6.75" customHeight="1" x14ac:dyDescent="0.2">
      <c r="B76" s="25"/>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26"/>
    </row>
    <row r="77" spans="2:30" ht="15.05" customHeight="1" x14ac:dyDescent="0.2">
      <c r="B77" s="25"/>
      <c r="C77" s="32"/>
      <c r="D77" s="36" t="s">
        <v>11</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26"/>
    </row>
    <row r="78" spans="2:30" ht="6.75" customHeight="1" x14ac:dyDescent="0.2">
      <c r="B78" s="25"/>
      <c r="C78" s="32"/>
      <c r="D78" s="36"/>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26"/>
    </row>
    <row r="79" spans="2:30" ht="36" customHeight="1" x14ac:dyDescent="0.2">
      <c r="B79" s="25"/>
      <c r="C79" s="32"/>
      <c r="D79" s="141" t="s">
        <v>320</v>
      </c>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26"/>
    </row>
    <row r="80" spans="2:30" ht="6.75" customHeight="1" x14ac:dyDescent="0.2">
      <c r="B80" s="25"/>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26"/>
    </row>
    <row r="81" spans="2:30" ht="15.05" customHeight="1" x14ac:dyDescent="0.2">
      <c r="B81" s="25"/>
      <c r="C81" s="32"/>
      <c r="D81" s="36" t="s">
        <v>12</v>
      </c>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26"/>
    </row>
    <row r="82" spans="2:30" ht="6.75" customHeight="1" x14ac:dyDescent="0.2">
      <c r="B82" s="25"/>
      <c r="C82" s="32"/>
      <c r="D82" s="36"/>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26"/>
    </row>
    <row r="83" spans="2:30" ht="24.05" customHeight="1" x14ac:dyDescent="0.2">
      <c r="B83" s="25"/>
      <c r="C83" s="32"/>
      <c r="D83" s="141" t="s">
        <v>321</v>
      </c>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26"/>
    </row>
    <row r="84" spans="2:30" ht="15.05" customHeight="1" thickBot="1" x14ac:dyDescent="0.25">
      <c r="B84" s="27"/>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29"/>
    </row>
    <row r="85" spans="2:30" ht="15.05" customHeight="1" thickBot="1" x14ac:dyDescent="0.25">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row>
    <row r="86" spans="2:30" ht="15.05" customHeight="1" x14ac:dyDescent="0.2">
      <c r="B86" s="22"/>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24"/>
    </row>
    <row r="87" spans="2:30" ht="24.05" customHeight="1" x14ac:dyDescent="0.2">
      <c r="B87" s="25"/>
      <c r="C87" s="131" t="s">
        <v>74</v>
      </c>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26"/>
    </row>
    <row r="88" spans="2:30" ht="6.75" customHeight="1" x14ac:dyDescent="0.2">
      <c r="B88" s="25"/>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26"/>
    </row>
    <row r="89" spans="2:30" ht="15.05" customHeight="1" x14ac:dyDescent="0.2">
      <c r="B89" s="25"/>
      <c r="C89" s="32"/>
      <c r="D89" s="122" t="s">
        <v>13</v>
      </c>
      <c r="E89" s="32"/>
      <c r="F89" s="32"/>
      <c r="G89" s="140" t="s">
        <v>316</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26"/>
    </row>
    <row r="90" spans="2:30" ht="15.05" customHeight="1" x14ac:dyDescent="0.2">
      <c r="B90" s="25"/>
      <c r="C90" s="32"/>
      <c r="D90" s="122" t="s">
        <v>14</v>
      </c>
      <c r="E90" s="32"/>
      <c r="F90" s="32"/>
      <c r="G90" s="123"/>
      <c r="H90" s="123"/>
      <c r="I90" s="142" t="s">
        <v>317</v>
      </c>
      <c r="J90" s="142"/>
      <c r="K90" s="142"/>
      <c r="L90" s="142"/>
      <c r="M90" s="142"/>
      <c r="N90" s="142"/>
      <c r="O90" s="142"/>
      <c r="P90" s="142"/>
      <c r="Q90" s="142"/>
      <c r="R90" s="142"/>
      <c r="S90" s="142"/>
      <c r="T90" s="142"/>
      <c r="U90" s="142"/>
      <c r="V90" s="142"/>
      <c r="W90" s="142"/>
      <c r="X90" s="142"/>
      <c r="Y90" s="142"/>
      <c r="Z90" s="142"/>
      <c r="AA90" s="142"/>
      <c r="AB90" s="142"/>
      <c r="AC90" s="142"/>
      <c r="AD90" s="26"/>
    </row>
    <row r="91" spans="2:30" ht="15.05" customHeight="1" x14ac:dyDescent="0.2">
      <c r="B91" s="25"/>
      <c r="C91" s="32"/>
      <c r="D91" s="122" t="s">
        <v>15</v>
      </c>
      <c r="E91" s="32"/>
      <c r="F91" s="32"/>
      <c r="G91" s="140" t="s">
        <v>318</v>
      </c>
      <c r="H91" s="140"/>
      <c r="I91" s="140"/>
      <c r="J91" s="140"/>
      <c r="K91" s="140"/>
      <c r="L91" s="140"/>
      <c r="M91" s="140"/>
      <c r="N91" s="140"/>
      <c r="O91" s="140"/>
      <c r="P91" s="140"/>
      <c r="Q91" s="140"/>
      <c r="R91" s="140"/>
      <c r="S91" s="140"/>
      <c r="T91" s="140"/>
      <c r="U91" s="140"/>
      <c r="V91" s="140"/>
      <c r="W91" s="140"/>
      <c r="X91" s="140"/>
      <c r="Y91" s="140"/>
      <c r="Z91" s="140"/>
      <c r="AA91" s="140"/>
      <c r="AB91" s="140"/>
      <c r="AC91" s="140"/>
      <c r="AD91" s="26"/>
    </row>
    <row r="92" spans="2:30" ht="15.05" customHeight="1" thickBot="1" x14ac:dyDescent="0.25">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9"/>
    </row>
    <row r="93" spans="2:30" ht="15.05" customHeight="1" x14ac:dyDescent="0.2"/>
    <row r="94" spans="2:30" ht="15.05" customHeight="1" x14ac:dyDescent="0.2"/>
    <row r="95" spans="2:30" ht="15.05" customHeight="1" x14ac:dyDescent="0.2"/>
  </sheetData>
  <sheetProtection password="DDF0" sheet="1" objects="1" scenarios="1"/>
  <mergeCells count="43">
    <mergeCell ref="G91:AC91"/>
    <mergeCell ref="C75:AC75"/>
    <mergeCell ref="D79:AC79"/>
    <mergeCell ref="D83:AC83"/>
    <mergeCell ref="C87:AC87"/>
    <mergeCell ref="G89:AC89"/>
    <mergeCell ref="I90:AC90"/>
    <mergeCell ref="C73:AC73"/>
    <mergeCell ref="D49:AC49"/>
    <mergeCell ref="D51:AC51"/>
    <mergeCell ref="C53:AC53"/>
    <mergeCell ref="C55:AC55"/>
    <mergeCell ref="C57:AC57"/>
    <mergeCell ref="D59:AC59"/>
    <mergeCell ref="C61:AC61"/>
    <mergeCell ref="C63:AC63"/>
    <mergeCell ref="C65:AC65"/>
    <mergeCell ref="C67:AC67"/>
    <mergeCell ref="C71:AC71"/>
    <mergeCell ref="D47:AC47"/>
    <mergeCell ref="D25:AC25"/>
    <mergeCell ref="C27:AC27"/>
    <mergeCell ref="C29:AC29"/>
    <mergeCell ref="C31:AC31"/>
    <mergeCell ref="C33:AC33"/>
    <mergeCell ref="C35:AC35"/>
    <mergeCell ref="C37:AC37"/>
    <mergeCell ref="D39:AC39"/>
    <mergeCell ref="C41:AC41"/>
    <mergeCell ref="D43:AC43"/>
    <mergeCell ref="D45:AC45"/>
    <mergeCell ref="C23:AC23"/>
    <mergeCell ref="B1:AD1"/>
    <mergeCell ref="B3:AD3"/>
    <mergeCell ref="B5:AD5"/>
    <mergeCell ref="B7:AD7"/>
    <mergeCell ref="AA9:AD9"/>
    <mergeCell ref="B10:L10"/>
    <mergeCell ref="C13:K13"/>
    <mergeCell ref="O13:AC13"/>
    <mergeCell ref="C16:AC16"/>
    <mergeCell ref="C19:AC19"/>
    <mergeCell ref="C21:AC21"/>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tabSelected="1" zoomScaleNormal="100" zoomScaleSheetLayoutView="90" workbookViewId="0"/>
  </sheetViews>
  <sheetFormatPr baseColWidth="10" defaultColWidth="0" defaultRowHeight="15.05" customHeight="1" zeroHeight="1" x14ac:dyDescent="0.2"/>
  <cols>
    <col min="1" max="1" width="5.6640625" style="107" customWidth="1"/>
    <col min="2" max="30" width="3.6640625" style="107" customWidth="1"/>
    <col min="31" max="31" width="5.6640625" style="107" customWidth="1"/>
    <col min="32" max="16384" width="3.6640625" style="107" hidden="1"/>
  </cols>
  <sheetData>
    <row r="1" spans="2:30" ht="173.3" customHeight="1" x14ac:dyDescent="0.3">
      <c r="B1" s="151" t="s">
        <v>50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2:30" ht="15.05" customHeight="1" x14ac:dyDescent="0.2"/>
    <row r="3" spans="2:30" s="61" customFormat="1" ht="45" customHeight="1" x14ac:dyDescent="0.25">
      <c r="B3" s="152" t="s">
        <v>76</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2:30" ht="15.05" customHeight="1" x14ac:dyDescent="0.2"/>
    <row r="5" spans="2:30" ht="45" customHeight="1" x14ac:dyDescent="0.2">
      <c r="B5" s="152" t="s">
        <v>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ht="15.05" customHeight="1" x14ac:dyDescent="0.2"/>
    <row r="7" spans="2:30" ht="45" customHeight="1" x14ac:dyDescent="0.2">
      <c r="B7" s="154" t="s">
        <v>275</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2:30" ht="15.05" customHeight="1" x14ac:dyDescent="0.2"/>
    <row r="9" spans="2:30" ht="15.05" customHeight="1" thickBot="1" x14ac:dyDescent="0.25">
      <c r="AA9" s="155" t="s">
        <v>1</v>
      </c>
      <c r="AB9" s="155"/>
      <c r="AC9" s="155"/>
      <c r="AD9" s="155"/>
    </row>
    <row r="10" spans="2:30" ht="15.05" customHeight="1" thickBot="1" x14ac:dyDescent="0.25">
      <c r="B10" s="148" t="str">
        <f>IF(Índice!B9="","",Índice!B9)</f>
        <v>Veracruz de Ignacio de la Llave</v>
      </c>
      <c r="C10" s="149"/>
      <c r="D10" s="149"/>
      <c r="E10" s="149"/>
      <c r="F10" s="149"/>
      <c r="G10" s="149"/>
      <c r="H10" s="149"/>
      <c r="I10" s="149"/>
      <c r="J10" s="149"/>
      <c r="K10" s="149"/>
      <c r="L10" s="150"/>
      <c r="N10" s="108">
        <f>IF(Índice!N9="","",Índice!N9)</f>
        <v>230</v>
      </c>
    </row>
    <row r="11" spans="2:30" ht="15.05" customHeight="1" thickBot="1" x14ac:dyDescent="0.25"/>
    <row r="12" spans="2:30" ht="15.05" customHeight="1" x14ac:dyDescent="0.2">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1"/>
    </row>
    <row r="13" spans="2:30" ht="36" customHeight="1" x14ac:dyDescent="0.2">
      <c r="B13" s="112"/>
      <c r="C13" s="143" t="s">
        <v>81</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13"/>
    </row>
    <row r="14" spans="2:30" ht="15.05" customHeight="1" x14ac:dyDescent="0.2">
      <c r="B14" s="112"/>
      <c r="C14" s="114" t="s">
        <v>16</v>
      </c>
      <c r="D14" s="115"/>
      <c r="E14" s="116"/>
      <c r="F14" s="116"/>
      <c r="G14" s="116"/>
      <c r="H14" s="144"/>
      <c r="I14" s="144"/>
      <c r="J14" s="144"/>
      <c r="K14" s="144"/>
      <c r="L14" s="144"/>
      <c r="M14" s="144"/>
      <c r="N14" s="144"/>
      <c r="O14" s="144"/>
      <c r="P14" s="144"/>
      <c r="Q14" s="144"/>
      <c r="R14" s="144"/>
      <c r="S14" s="144"/>
      <c r="T14" s="144"/>
      <c r="U14" s="144"/>
      <c r="V14" s="144"/>
      <c r="W14" s="144"/>
      <c r="X14" s="144"/>
      <c r="Y14" s="144"/>
      <c r="Z14" s="144"/>
      <c r="AA14" s="144"/>
      <c r="AB14" s="144"/>
      <c r="AC14" s="144"/>
      <c r="AD14" s="113"/>
    </row>
    <row r="15" spans="2:30" ht="15.05" customHeight="1" x14ac:dyDescent="0.2">
      <c r="B15" s="112"/>
      <c r="C15" s="37" t="s">
        <v>75</v>
      </c>
      <c r="D15" s="37"/>
      <c r="E15" s="57"/>
      <c r="F15" s="57"/>
      <c r="G15" s="57"/>
      <c r="H15" s="57"/>
      <c r="I15" s="58"/>
      <c r="J15" s="145"/>
      <c r="K15" s="145"/>
      <c r="L15" s="145"/>
      <c r="M15" s="145"/>
      <c r="N15" s="145"/>
      <c r="O15" s="145"/>
      <c r="P15" s="145"/>
      <c r="Q15" s="145"/>
      <c r="R15" s="145"/>
      <c r="S15" s="145"/>
      <c r="T15" s="145"/>
      <c r="U15" s="145"/>
      <c r="V15" s="145"/>
      <c r="W15" s="145"/>
      <c r="X15" s="145"/>
      <c r="Y15" s="145"/>
      <c r="Z15" s="145"/>
      <c r="AA15" s="145"/>
      <c r="AB15" s="145"/>
      <c r="AC15" s="145"/>
      <c r="AD15" s="113"/>
    </row>
    <row r="16" spans="2:30" ht="15.05" customHeight="1" x14ac:dyDescent="0.2">
      <c r="B16" s="112"/>
      <c r="C16" s="37" t="s">
        <v>17</v>
      </c>
      <c r="D16" s="37"/>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13"/>
    </row>
    <row r="17" spans="2:30" ht="15.05" customHeight="1" x14ac:dyDescent="0.2">
      <c r="B17" s="112"/>
      <c r="C17" s="114" t="s">
        <v>15</v>
      </c>
      <c r="D17" s="115"/>
      <c r="E17" s="11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13"/>
    </row>
    <row r="18" spans="2:30" ht="15.05" customHeight="1" x14ac:dyDescent="0.2">
      <c r="B18" s="112"/>
      <c r="C18" s="114" t="s">
        <v>14</v>
      </c>
      <c r="D18" s="115"/>
      <c r="E18" s="116"/>
      <c r="F18" s="116"/>
      <c r="G18" s="116"/>
      <c r="H18" s="144"/>
      <c r="I18" s="144"/>
      <c r="J18" s="144"/>
      <c r="K18" s="144"/>
      <c r="L18" s="144"/>
      <c r="M18" s="144"/>
      <c r="N18" s="144"/>
      <c r="O18" s="144"/>
      <c r="P18" s="144"/>
      <c r="Q18" s="144"/>
      <c r="R18" s="144"/>
      <c r="S18" s="144"/>
      <c r="T18" s="144"/>
      <c r="U18" s="144"/>
      <c r="V18" s="144"/>
      <c r="W18" s="144"/>
      <c r="X18" s="144"/>
      <c r="Y18" s="144"/>
      <c r="Z18" s="144"/>
      <c r="AA18" s="144"/>
      <c r="AB18" s="144"/>
      <c r="AC18" s="144"/>
      <c r="AD18" s="113"/>
    </row>
    <row r="19" spans="2:30" ht="15.05" customHeight="1" x14ac:dyDescent="0.2">
      <c r="B19" s="112"/>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3"/>
    </row>
    <row r="20" spans="2:30" ht="15.05" customHeight="1" x14ac:dyDescent="0.2">
      <c r="B20" s="112"/>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3"/>
    </row>
    <row r="21" spans="2:30" ht="15.05" customHeight="1" x14ac:dyDescent="0.2">
      <c r="B21" s="112"/>
      <c r="C21" s="115"/>
      <c r="D21" s="115"/>
      <c r="E21" s="115"/>
      <c r="F21" s="115"/>
      <c r="G21" s="115"/>
      <c r="H21" s="115"/>
      <c r="I21" s="115"/>
      <c r="J21" s="117"/>
      <c r="K21" s="117"/>
      <c r="L21" s="117"/>
      <c r="M21" s="117"/>
      <c r="N21" s="117"/>
      <c r="O21" s="117"/>
      <c r="P21" s="117"/>
      <c r="Q21" s="117"/>
      <c r="R21" s="117"/>
      <c r="S21" s="117"/>
      <c r="T21" s="117"/>
      <c r="U21" s="117"/>
      <c r="V21" s="117"/>
      <c r="W21" s="115"/>
      <c r="X21" s="115"/>
      <c r="Y21" s="115"/>
      <c r="Z21" s="115"/>
      <c r="AA21" s="115"/>
      <c r="AB21" s="115"/>
      <c r="AC21" s="115"/>
      <c r="AD21" s="113"/>
    </row>
    <row r="22" spans="2:30" ht="15.05" customHeight="1" x14ac:dyDescent="0.2">
      <c r="B22" s="112"/>
      <c r="C22" s="115"/>
      <c r="D22" s="115"/>
      <c r="E22" s="115"/>
      <c r="F22" s="115"/>
      <c r="G22" s="115"/>
      <c r="H22" s="115"/>
      <c r="I22" s="115"/>
      <c r="J22" s="147" t="s">
        <v>18</v>
      </c>
      <c r="K22" s="147"/>
      <c r="L22" s="147"/>
      <c r="M22" s="147"/>
      <c r="N22" s="147"/>
      <c r="O22" s="147"/>
      <c r="P22" s="147"/>
      <c r="Q22" s="147"/>
      <c r="R22" s="147"/>
      <c r="S22" s="147"/>
      <c r="T22" s="147"/>
      <c r="U22" s="147"/>
      <c r="V22" s="147"/>
      <c r="W22" s="115"/>
      <c r="X22" s="115"/>
      <c r="Y22" s="115"/>
      <c r="Z22" s="115"/>
      <c r="AA22" s="115"/>
      <c r="AB22" s="115"/>
      <c r="AC22" s="115"/>
      <c r="AD22" s="113"/>
    </row>
    <row r="23" spans="2:30" ht="15.05" customHeight="1" x14ac:dyDescent="0.2">
      <c r="B23" s="112"/>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3"/>
    </row>
    <row r="24" spans="2:30" ht="36" customHeight="1" x14ac:dyDescent="0.2">
      <c r="B24" s="112"/>
      <c r="C24" s="143" t="s">
        <v>82</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13"/>
    </row>
    <row r="25" spans="2:30" ht="15.05" customHeight="1" x14ac:dyDescent="0.2">
      <c r="B25" s="112"/>
      <c r="C25" s="114" t="s">
        <v>16</v>
      </c>
      <c r="D25" s="115"/>
      <c r="E25" s="116"/>
      <c r="F25" s="116"/>
      <c r="G25" s="116"/>
      <c r="H25" s="144"/>
      <c r="I25" s="144"/>
      <c r="J25" s="144"/>
      <c r="K25" s="144"/>
      <c r="L25" s="144"/>
      <c r="M25" s="144"/>
      <c r="N25" s="144"/>
      <c r="O25" s="144"/>
      <c r="P25" s="144"/>
      <c r="Q25" s="144"/>
      <c r="R25" s="144"/>
      <c r="S25" s="144"/>
      <c r="T25" s="144"/>
      <c r="U25" s="144"/>
      <c r="V25" s="144"/>
      <c r="W25" s="144"/>
      <c r="X25" s="144"/>
      <c r="Y25" s="144"/>
      <c r="Z25" s="144"/>
      <c r="AA25" s="144"/>
      <c r="AB25" s="144"/>
      <c r="AC25" s="144"/>
      <c r="AD25" s="113"/>
    </row>
    <row r="26" spans="2:30" ht="15.05" customHeight="1" x14ac:dyDescent="0.2">
      <c r="B26" s="112"/>
      <c r="C26" s="37" t="s">
        <v>75</v>
      </c>
      <c r="D26" s="37"/>
      <c r="E26" s="57"/>
      <c r="F26" s="57"/>
      <c r="G26" s="57"/>
      <c r="H26" s="57"/>
      <c r="I26" s="58"/>
      <c r="J26" s="145"/>
      <c r="K26" s="145"/>
      <c r="L26" s="145"/>
      <c r="M26" s="145"/>
      <c r="N26" s="145"/>
      <c r="O26" s="145"/>
      <c r="P26" s="145"/>
      <c r="Q26" s="145"/>
      <c r="R26" s="145"/>
      <c r="S26" s="145"/>
      <c r="T26" s="145"/>
      <c r="U26" s="145"/>
      <c r="V26" s="145"/>
      <c r="W26" s="145"/>
      <c r="X26" s="145"/>
      <c r="Y26" s="145"/>
      <c r="Z26" s="145"/>
      <c r="AA26" s="145"/>
      <c r="AB26" s="145"/>
      <c r="AC26" s="145"/>
      <c r="AD26" s="113"/>
    </row>
    <row r="27" spans="2:30" ht="15.05" customHeight="1" x14ac:dyDescent="0.2">
      <c r="B27" s="112"/>
      <c r="C27" s="37" t="s">
        <v>17</v>
      </c>
      <c r="D27" s="37"/>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13"/>
    </row>
    <row r="28" spans="2:30" ht="15.05" customHeight="1" x14ac:dyDescent="0.2">
      <c r="B28" s="112"/>
      <c r="C28" s="114" t="s">
        <v>15</v>
      </c>
      <c r="D28" s="115"/>
      <c r="E28" s="11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13"/>
    </row>
    <row r="29" spans="2:30" ht="15.05" customHeight="1" x14ac:dyDescent="0.2">
      <c r="B29" s="112"/>
      <c r="C29" s="114" t="s">
        <v>14</v>
      </c>
      <c r="D29" s="115"/>
      <c r="E29" s="116"/>
      <c r="F29" s="116"/>
      <c r="G29" s="116"/>
      <c r="H29" s="144"/>
      <c r="I29" s="144"/>
      <c r="J29" s="144"/>
      <c r="K29" s="144"/>
      <c r="L29" s="144"/>
      <c r="M29" s="144"/>
      <c r="N29" s="144"/>
      <c r="O29" s="144"/>
      <c r="P29" s="144"/>
      <c r="Q29" s="144"/>
      <c r="R29" s="144"/>
      <c r="S29" s="144"/>
      <c r="T29" s="144"/>
      <c r="U29" s="144"/>
      <c r="V29" s="144"/>
      <c r="W29" s="144"/>
      <c r="X29" s="144"/>
      <c r="Y29" s="144"/>
      <c r="Z29" s="144"/>
      <c r="AA29" s="144"/>
      <c r="AB29" s="144"/>
      <c r="AC29" s="144"/>
      <c r="AD29" s="113"/>
    </row>
    <row r="30" spans="2:30" ht="15.05" customHeight="1" x14ac:dyDescent="0.2">
      <c r="B30" s="112"/>
      <c r="C30" s="114"/>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3"/>
    </row>
    <row r="31" spans="2:30" ht="15.05" customHeight="1" x14ac:dyDescent="0.2">
      <c r="B31" s="112"/>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3"/>
    </row>
    <row r="32" spans="2:30" ht="15.05" customHeight="1" x14ac:dyDescent="0.2">
      <c r="B32" s="112"/>
      <c r="C32" s="115"/>
      <c r="D32" s="115"/>
      <c r="E32" s="115"/>
      <c r="F32" s="115"/>
      <c r="G32" s="115"/>
      <c r="H32" s="115"/>
      <c r="I32" s="115"/>
      <c r="J32" s="117"/>
      <c r="K32" s="117"/>
      <c r="L32" s="117"/>
      <c r="M32" s="117"/>
      <c r="N32" s="117"/>
      <c r="O32" s="117"/>
      <c r="P32" s="117"/>
      <c r="Q32" s="117"/>
      <c r="R32" s="117"/>
      <c r="S32" s="117"/>
      <c r="T32" s="117"/>
      <c r="U32" s="117"/>
      <c r="V32" s="117"/>
      <c r="W32" s="115"/>
      <c r="X32" s="115"/>
      <c r="Y32" s="115"/>
      <c r="Z32" s="115"/>
      <c r="AA32" s="115"/>
      <c r="AB32" s="115"/>
      <c r="AC32" s="115"/>
      <c r="AD32" s="113"/>
    </row>
    <row r="33" spans="2:30" ht="15.05" customHeight="1" x14ac:dyDescent="0.2">
      <c r="B33" s="112"/>
      <c r="C33" s="115"/>
      <c r="D33" s="115"/>
      <c r="E33" s="115"/>
      <c r="F33" s="115"/>
      <c r="G33" s="115"/>
      <c r="H33" s="115"/>
      <c r="I33" s="115"/>
      <c r="J33" s="147" t="s">
        <v>18</v>
      </c>
      <c r="K33" s="147"/>
      <c r="L33" s="147"/>
      <c r="M33" s="147"/>
      <c r="N33" s="147"/>
      <c r="O33" s="147"/>
      <c r="P33" s="147"/>
      <c r="Q33" s="147"/>
      <c r="R33" s="147"/>
      <c r="S33" s="147"/>
      <c r="T33" s="147"/>
      <c r="U33" s="147"/>
      <c r="V33" s="147"/>
      <c r="W33" s="115"/>
      <c r="X33" s="115"/>
      <c r="Y33" s="115"/>
      <c r="Z33" s="115"/>
      <c r="AA33" s="115"/>
      <c r="AB33" s="115"/>
      <c r="AC33" s="115"/>
      <c r="AD33" s="113"/>
    </row>
    <row r="34" spans="2:30" ht="15.05" customHeight="1" x14ac:dyDescent="0.2">
      <c r="B34" s="112"/>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3"/>
    </row>
    <row r="35" spans="2:30" ht="36" customHeight="1" x14ac:dyDescent="0.2">
      <c r="B35" s="112"/>
      <c r="C35" s="143" t="s">
        <v>83</v>
      </c>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13"/>
    </row>
    <row r="36" spans="2:30" ht="15.05" customHeight="1" x14ac:dyDescent="0.2">
      <c r="B36" s="112"/>
      <c r="C36" s="114" t="s">
        <v>16</v>
      </c>
      <c r="D36" s="115"/>
      <c r="E36" s="116"/>
      <c r="F36" s="116"/>
      <c r="G36" s="116"/>
      <c r="H36" s="144"/>
      <c r="I36" s="144"/>
      <c r="J36" s="144"/>
      <c r="K36" s="144"/>
      <c r="L36" s="144"/>
      <c r="M36" s="144"/>
      <c r="N36" s="144"/>
      <c r="O36" s="144"/>
      <c r="P36" s="144"/>
      <c r="Q36" s="144"/>
      <c r="R36" s="144"/>
      <c r="S36" s="144"/>
      <c r="T36" s="144"/>
      <c r="U36" s="144"/>
      <c r="V36" s="144"/>
      <c r="W36" s="144"/>
      <c r="X36" s="144"/>
      <c r="Y36" s="144"/>
      <c r="Z36" s="144"/>
      <c r="AA36" s="144"/>
      <c r="AB36" s="144"/>
      <c r="AC36" s="144"/>
      <c r="AD36" s="113"/>
    </row>
    <row r="37" spans="2:30" ht="15.05" customHeight="1" x14ac:dyDescent="0.2">
      <c r="B37" s="112"/>
      <c r="C37" s="37" t="s">
        <v>75</v>
      </c>
      <c r="D37" s="37"/>
      <c r="E37" s="57"/>
      <c r="F37" s="57"/>
      <c r="G37" s="57"/>
      <c r="H37" s="57"/>
      <c r="I37" s="58"/>
      <c r="J37" s="145"/>
      <c r="K37" s="145"/>
      <c r="L37" s="145"/>
      <c r="M37" s="145"/>
      <c r="N37" s="145"/>
      <c r="O37" s="145"/>
      <c r="P37" s="145"/>
      <c r="Q37" s="145"/>
      <c r="R37" s="145"/>
      <c r="S37" s="145"/>
      <c r="T37" s="145"/>
      <c r="U37" s="145"/>
      <c r="V37" s="145"/>
      <c r="W37" s="145"/>
      <c r="X37" s="145"/>
      <c r="Y37" s="145"/>
      <c r="Z37" s="145"/>
      <c r="AA37" s="145"/>
      <c r="AB37" s="145"/>
      <c r="AC37" s="145"/>
      <c r="AD37" s="113"/>
    </row>
    <row r="38" spans="2:30" ht="15.05" customHeight="1" x14ac:dyDescent="0.2">
      <c r="B38" s="112"/>
      <c r="C38" s="37" t="s">
        <v>17</v>
      </c>
      <c r="D38" s="37"/>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13"/>
    </row>
    <row r="39" spans="2:30" ht="15.05" customHeight="1" x14ac:dyDescent="0.2">
      <c r="B39" s="112"/>
      <c r="C39" s="114" t="s">
        <v>15</v>
      </c>
      <c r="D39" s="115"/>
      <c r="E39" s="11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13"/>
    </row>
    <row r="40" spans="2:30" ht="15.05" customHeight="1" x14ac:dyDescent="0.2">
      <c r="B40" s="112"/>
      <c r="C40" s="114" t="s">
        <v>14</v>
      </c>
      <c r="D40" s="115"/>
      <c r="E40" s="116"/>
      <c r="F40" s="116"/>
      <c r="G40" s="116"/>
      <c r="H40" s="144"/>
      <c r="I40" s="144"/>
      <c r="J40" s="144"/>
      <c r="K40" s="144"/>
      <c r="L40" s="144"/>
      <c r="M40" s="144"/>
      <c r="N40" s="144"/>
      <c r="O40" s="144"/>
      <c r="P40" s="144"/>
      <c r="Q40" s="144"/>
      <c r="R40" s="144"/>
      <c r="S40" s="144"/>
      <c r="T40" s="144"/>
      <c r="U40" s="144"/>
      <c r="V40" s="144"/>
      <c r="W40" s="144"/>
      <c r="X40" s="144"/>
      <c r="Y40" s="144"/>
      <c r="Z40" s="144"/>
      <c r="AA40" s="144"/>
      <c r="AB40" s="144"/>
      <c r="AC40" s="144"/>
      <c r="AD40" s="113"/>
    </row>
    <row r="41" spans="2:30" ht="15.05" customHeight="1" x14ac:dyDescent="0.2">
      <c r="B41" s="112"/>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3"/>
    </row>
    <row r="42" spans="2:30" ht="15.05" customHeight="1" x14ac:dyDescent="0.2">
      <c r="B42" s="112"/>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3"/>
    </row>
    <row r="43" spans="2:30" ht="15.05" customHeight="1" x14ac:dyDescent="0.2">
      <c r="B43" s="112"/>
      <c r="C43" s="115"/>
      <c r="D43" s="115"/>
      <c r="E43" s="115"/>
      <c r="F43" s="115"/>
      <c r="G43" s="115"/>
      <c r="H43" s="115"/>
      <c r="I43" s="115"/>
      <c r="J43" s="117"/>
      <c r="K43" s="117"/>
      <c r="L43" s="117"/>
      <c r="M43" s="117"/>
      <c r="N43" s="117"/>
      <c r="O43" s="117"/>
      <c r="P43" s="117"/>
      <c r="Q43" s="117"/>
      <c r="R43" s="117"/>
      <c r="S43" s="117"/>
      <c r="T43" s="117"/>
      <c r="U43" s="117"/>
      <c r="V43" s="117"/>
      <c r="W43" s="115"/>
      <c r="X43" s="115"/>
      <c r="Y43" s="115"/>
      <c r="Z43" s="115"/>
      <c r="AA43" s="115"/>
      <c r="AB43" s="115"/>
      <c r="AC43" s="115"/>
      <c r="AD43" s="113"/>
    </row>
    <row r="44" spans="2:30" ht="15.05" customHeight="1" x14ac:dyDescent="0.2">
      <c r="B44" s="112"/>
      <c r="C44" s="115"/>
      <c r="D44" s="115"/>
      <c r="E44" s="115"/>
      <c r="F44" s="115"/>
      <c r="G44" s="115"/>
      <c r="H44" s="115"/>
      <c r="I44" s="115"/>
      <c r="J44" s="147" t="s">
        <v>18</v>
      </c>
      <c r="K44" s="147"/>
      <c r="L44" s="147"/>
      <c r="M44" s="147"/>
      <c r="N44" s="147"/>
      <c r="O44" s="147"/>
      <c r="P44" s="147"/>
      <c r="Q44" s="147"/>
      <c r="R44" s="147"/>
      <c r="S44" s="147"/>
      <c r="T44" s="147"/>
      <c r="U44" s="147"/>
      <c r="V44" s="147"/>
      <c r="W44" s="115"/>
      <c r="X44" s="115"/>
      <c r="Y44" s="115"/>
      <c r="Z44" s="115"/>
      <c r="AA44" s="115"/>
      <c r="AB44" s="115"/>
      <c r="AC44" s="115"/>
      <c r="AD44" s="113"/>
    </row>
    <row r="45" spans="2:30" ht="15.05" customHeight="1" thickBot="1" x14ac:dyDescent="0.25">
      <c r="B45" s="11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20"/>
    </row>
    <row r="46" spans="2:30" ht="15.05" customHeight="1" thickBot="1" x14ac:dyDescent="0.25"/>
    <row r="47" spans="2:30" ht="15.05" customHeight="1" x14ac:dyDescent="0.2">
      <c r="B47" s="109"/>
      <c r="C47" s="121" t="s">
        <v>20</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1"/>
    </row>
    <row r="48" spans="2:30" ht="72" customHeight="1" thickBot="1" x14ac:dyDescent="0.25">
      <c r="B48" s="118"/>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20"/>
    </row>
    <row r="49" ht="15.05" customHeight="1" x14ac:dyDescent="0.2"/>
    <row r="50" ht="15.05" customHeight="1" x14ac:dyDescent="0.2"/>
    <row r="51" ht="15.05" customHeight="1" x14ac:dyDescent="0.2"/>
    <row r="52" ht="15.05" hidden="1" customHeight="1" x14ac:dyDescent="0.2"/>
    <row r="53" ht="15.05" hidden="1" customHeight="1" x14ac:dyDescent="0.2"/>
    <row r="54" ht="15.05" hidden="1" customHeight="1" x14ac:dyDescent="0.2"/>
  </sheetData>
  <sheetProtection algorithmName="SHA-512" hashValue="BytzsYZutOBeqb/VmsDyoAs/HAwL5N0nrnUiiiYDrgrxoI27f1aDQ6Ft93gNPQLi820PL8ppIRJeAFPySIaXcA==" saltValue="l7HWzDJ+tp57Kznjub7vMA==" spinCount="100000" sheet="1" objects="1" scenarios="1"/>
  <mergeCells count="28">
    <mergeCell ref="J44:V44"/>
    <mergeCell ref="C48:AC48"/>
    <mergeCell ref="J33:V33"/>
    <mergeCell ref="C35:AC35"/>
    <mergeCell ref="H36:AC36"/>
    <mergeCell ref="J37:AC37"/>
    <mergeCell ref="F39:AC39"/>
    <mergeCell ref="H40:AC40"/>
    <mergeCell ref="B10:L10"/>
    <mergeCell ref="B1:AD1"/>
    <mergeCell ref="B3:AD3"/>
    <mergeCell ref="B5:AD5"/>
    <mergeCell ref="B7:AD7"/>
    <mergeCell ref="AA9:AD9"/>
    <mergeCell ref="C13:AC13"/>
    <mergeCell ref="H14:AC14"/>
    <mergeCell ref="J15:AC15"/>
    <mergeCell ref="J22:V22"/>
    <mergeCell ref="E16:AC16"/>
    <mergeCell ref="F17:AC17"/>
    <mergeCell ref="H18:AC18"/>
    <mergeCell ref="C24:AC24"/>
    <mergeCell ref="H25:AC25"/>
    <mergeCell ref="E38:AC38"/>
    <mergeCell ref="J26:AC26"/>
    <mergeCell ref="E27:AC27"/>
    <mergeCell ref="F28:AC28"/>
    <mergeCell ref="H29:AC29"/>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Informantes</oddHeader>
    <oddFooter>&amp;LCenso Nacional de Gobierno, Seguridad Pública y Sistema Penitenciario Estatales 2020&amp;R&amp;P de &amp;N</oddFooter>
  </headerFooter>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6"/>
  <sheetViews>
    <sheetView showGridLines="0" tabSelected="1" zoomScaleNormal="100" zoomScaleSheetLayoutView="90" workbookViewId="0"/>
  </sheetViews>
  <sheetFormatPr baseColWidth="10" defaultColWidth="0" defaultRowHeight="14.4" zeroHeight="1" x14ac:dyDescent="0.25"/>
  <cols>
    <col min="1" max="1" width="5.6640625" style="60" customWidth="1"/>
    <col min="2" max="30" width="3.6640625" style="61" customWidth="1"/>
    <col min="31" max="31" width="5.6640625" style="61" customWidth="1"/>
    <col min="32" max="32" width="3.6640625" style="62" hidden="1" customWidth="1"/>
    <col min="33" max="33" width="13.6640625" style="61" hidden="1" customWidth="1"/>
    <col min="34" max="34" width="5.5546875" style="61" hidden="1" customWidth="1"/>
    <col min="35" max="40" width="3.6640625" style="61" hidden="1" customWidth="1"/>
    <col min="41" max="41" width="0" style="61" hidden="1" customWidth="1"/>
    <col min="42" max="16384" width="3.6640625" style="61" hidden="1"/>
  </cols>
  <sheetData>
    <row r="1" spans="1:31" ht="173.3" customHeight="1" x14ac:dyDescent="0.3">
      <c r="B1" s="151" t="s">
        <v>50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1:31" ht="15.05" customHeight="1" x14ac:dyDescent="0.2"/>
    <row r="3" spans="1:31" ht="45" customHeight="1" x14ac:dyDescent="0.25">
      <c r="B3" s="152" t="s">
        <v>76</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1" ht="15.05" customHeight="1" x14ac:dyDescent="0.2"/>
    <row r="5" spans="1:31" ht="45" customHeight="1" x14ac:dyDescent="0.25">
      <c r="B5" s="152" t="s">
        <v>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1:31" ht="15.05" customHeight="1" x14ac:dyDescent="0.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1" ht="15.05" customHeight="1" thickBot="1" x14ac:dyDescent="0.3">
      <c r="AA7" s="155" t="s">
        <v>1</v>
      </c>
      <c r="AB7" s="155"/>
      <c r="AC7" s="155"/>
      <c r="AD7" s="155"/>
    </row>
    <row r="8" spans="1:31" ht="15.05" customHeight="1" thickBot="1" x14ac:dyDescent="0.25">
      <c r="B8" s="195" t="str">
        <f>IF(Índice!B9="","",Índice!B9)</f>
        <v>Veracruz de Ignacio de la Llave</v>
      </c>
      <c r="C8" s="196"/>
      <c r="D8" s="196"/>
      <c r="E8" s="196"/>
      <c r="F8" s="196"/>
      <c r="G8" s="196"/>
      <c r="H8" s="196"/>
      <c r="I8" s="196"/>
      <c r="J8" s="196"/>
      <c r="K8" s="196"/>
      <c r="L8" s="197"/>
      <c r="N8" s="64">
        <f>IF(Índice!N9="","",Índice!N9)</f>
        <v>230</v>
      </c>
    </row>
    <row r="9" spans="1:31" ht="15.05" customHeight="1" x14ac:dyDescent="0.2">
      <c r="C9" s="65"/>
    </row>
    <row r="10" spans="1:31" ht="15.05" customHeight="1" x14ac:dyDescent="0.25">
      <c r="B10" s="204" t="s">
        <v>84</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6"/>
    </row>
    <row r="11" spans="1:31" ht="47.95" customHeight="1" x14ac:dyDescent="0.25">
      <c r="A11" s="66"/>
      <c r="B11" s="65"/>
      <c r="C11" s="207" t="s">
        <v>273</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c r="AE11" s="67"/>
    </row>
    <row r="12" spans="1:31" ht="24.05" customHeight="1" x14ac:dyDescent="0.25">
      <c r="A12" s="68"/>
      <c r="B12" s="67"/>
      <c r="C12" s="207" t="s">
        <v>94</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10"/>
      <c r="AE12" s="67"/>
    </row>
    <row r="13" spans="1:31" ht="36" customHeight="1" x14ac:dyDescent="0.25">
      <c r="B13" s="67"/>
      <c r="C13" s="207" t="s">
        <v>95</v>
      </c>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10"/>
      <c r="AE13" s="67"/>
    </row>
    <row r="14" spans="1:31" ht="15.05" customHeight="1" x14ac:dyDescent="0.25">
      <c r="B14" s="69"/>
      <c r="C14" s="183" t="s">
        <v>96</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5"/>
    </row>
    <row r="15" spans="1:31" ht="15.05" customHeight="1" thickBot="1" x14ac:dyDescent="0.25">
      <c r="B15" s="65"/>
      <c r="C15" s="70"/>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row>
    <row r="16" spans="1:31" ht="15.05" customHeight="1" thickBot="1" x14ac:dyDescent="0.3">
      <c r="B16" s="191" t="s">
        <v>21</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3"/>
    </row>
    <row r="17" spans="1:37" ht="15.05" customHeight="1" x14ac:dyDescent="0.25">
      <c r="B17" s="182" t="s">
        <v>85</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1"/>
    </row>
    <row r="18" spans="1:37" ht="26.2" customHeight="1" x14ac:dyDescent="0.25">
      <c r="B18" s="69"/>
      <c r="C18" s="183" t="s">
        <v>110</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5"/>
    </row>
    <row r="19" spans="1:37" ht="15.05" customHeight="1" x14ac:dyDescent="0.25">
      <c r="B19" s="65"/>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row>
    <row r="20" spans="1:37" ht="36" customHeight="1" x14ac:dyDescent="0.25">
      <c r="A20" s="72" t="s">
        <v>22</v>
      </c>
      <c r="B20" s="178" t="s">
        <v>252</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row>
    <row r="21" spans="1:37" ht="15.05" customHeight="1" x14ac:dyDescent="0.25">
      <c r="A21" s="72"/>
      <c r="B21" s="73"/>
      <c r="C21" s="176" t="s">
        <v>251</v>
      </c>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row>
    <row r="22" spans="1:37" ht="36" customHeight="1" x14ac:dyDescent="0.25">
      <c r="C22" s="177" t="s">
        <v>268</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row>
    <row r="23" spans="1:37" ht="15.05" customHeight="1" x14ac:dyDescent="0.25">
      <c r="C23" s="176" t="s">
        <v>250</v>
      </c>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row>
    <row r="24" spans="1:37" ht="15.05" customHeight="1" x14ac:dyDescent="0.25"/>
    <row r="25" spans="1:37" ht="24.05" customHeight="1" x14ac:dyDescent="0.25">
      <c r="C25" s="163" t="s">
        <v>124</v>
      </c>
      <c r="D25" s="163"/>
      <c r="E25" s="163"/>
      <c r="F25" s="163"/>
      <c r="G25" s="163"/>
      <c r="H25" s="163"/>
      <c r="I25" s="163"/>
      <c r="J25" s="163"/>
      <c r="K25" s="163"/>
      <c r="L25" s="163"/>
      <c r="M25" s="165" t="s">
        <v>254</v>
      </c>
      <c r="N25" s="165"/>
      <c r="O25" s="165"/>
      <c r="P25" s="165"/>
      <c r="Q25" s="172" t="s">
        <v>269</v>
      </c>
      <c r="R25" s="172"/>
      <c r="S25" s="172"/>
      <c r="T25" s="172"/>
      <c r="U25" s="172"/>
      <c r="V25" s="172"/>
      <c r="W25" s="172"/>
      <c r="X25" s="172"/>
      <c r="Y25" s="172"/>
      <c r="Z25" s="172"/>
      <c r="AA25" s="172"/>
      <c r="AB25" s="172"/>
      <c r="AC25" s="172"/>
      <c r="AD25" s="172"/>
      <c r="AG25" s="61" t="s">
        <v>278</v>
      </c>
      <c r="AH25" s="61">
        <f>COUNTBLANK(D27:AD146)</f>
        <v>3240</v>
      </c>
    </row>
    <row r="26" spans="1:37" ht="148.6" customHeight="1" x14ac:dyDescent="0.3">
      <c r="C26" s="163"/>
      <c r="D26" s="163"/>
      <c r="E26" s="163"/>
      <c r="F26" s="163"/>
      <c r="G26" s="163"/>
      <c r="H26" s="163"/>
      <c r="I26" s="163"/>
      <c r="J26" s="163"/>
      <c r="K26" s="163"/>
      <c r="L26" s="163"/>
      <c r="M26" s="165"/>
      <c r="N26" s="165"/>
      <c r="O26" s="165"/>
      <c r="P26" s="165"/>
      <c r="Q26" s="202" t="s">
        <v>125</v>
      </c>
      <c r="R26" s="203"/>
      <c r="S26" s="203" t="s">
        <v>126</v>
      </c>
      <c r="T26" s="203"/>
      <c r="U26" s="211" t="s">
        <v>127</v>
      </c>
      <c r="V26" s="212"/>
      <c r="W26" s="202"/>
      <c r="X26" s="211" t="s">
        <v>128</v>
      </c>
      <c r="Y26" s="212"/>
      <c r="Z26" s="202"/>
      <c r="AA26" s="211" t="s">
        <v>249</v>
      </c>
      <c r="AB26" s="202"/>
      <c r="AC26" s="74" t="s">
        <v>129</v>
      </c>
      <c r="AD26" s="75" t="s">
        <v>130</v>
      </c>
      <c r="AI26" s="89" t="s">
        <v>277</v>
      </c>
      <c r="AK26" s="61" t="s">
        <v>277</v>
      </c>
    </row>
    <row r="27" spans="1:37" ht="15.05" customHeight="1" x14ac:dyDescent="0.3">
      <c r="C27" s="76" t="s">
        <v>100</v>
      </c>
      <c r="D27" s="242"/>
      <c r="E27" s="242"/>
      <c r="F27" s="242"/>
      <c r="G27" s="242"/>
      <c r="H27" s="242"/>
      <c r="I27" s="242"/>
      <c r="J27" s="242"/>
      <c r="K27" s="242"/>
      <c r="L27" s="242"/>
      <c r="M27" s="162"/>
      <c r="N27" s="162"/>
      <c r="O27" s="162"/>
      <c r="P27" s="162"/>
      <c r="Q27" s="162"/>
      <c r="R27" s="162"/>
      <c r="S27" s="162"/>
      <c r="T27" s="162"/>
      <c r="U27" s="162"/>
      <c r="V27" s="162"/>
      <c r="W27" s="162"/>
      <c r="X27" s="162"/>
      <c r="Y27" s="162"/>
      <c r="Z27" s="162"/>
      <c r="AA27" s="162"/>
      <c r="AB27" s="162"/>
      <c r="AC27" s="106"/>
      <c r="AD27" s="106"/>
      <c r="AG27" s="61">
        <v>1</v>
      </c>
      <c r="AH27" s="61" t="s">
        <v>276</v>
      </c>
      <c r="AI27" s="89">
        <f>IF(AND(D27="",COUNTA(D28:$L$146)&gt;0),1,0)</f>
        <v>0</v>
      </c>
      <c r="AJ27" s="61">
        <f>+COUNTBLANK(Q27:AD27)</f>
        <v>14</v>
      </c>
      <c r="AK27" s="61">
        <f>IF(OR($AH$25=3240,AND(D27="",M27="",AJ27=14),AND(D27&lt;&gt;"",OR(M27=2,M27=9),AJ27=14),AND(D27&lt;&gt;"",M27=1,AJ27&lt;14)),0,1)</f>
        <v>0</v>
      </c>
    </row>
    <row r="28" spans="1:37" ht="15.05" customHeight="1" x14ac:dyDescent="0.3">
      <c r="C28" s="77" t="s">
        <v>101</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06"/>
      <c r="AD28" s="106"/>
      <c r="AG28" s="61">
        <v>2</v>
      </c>
      <c r="AI28" s="89">
        <f>IF(AND(D28="",COUNTA(D29:$L$146)&gt;0),1,0)</f>
        <v>0</v>
      </c>
      <c r="AJ28" s="61">
        <f t="shared" ref="AJ28:AJ91" si="0">+COUNTBLANK(Q28:AD28)</f>
        <v>14</v>
      </c>
      <c r="AK28" s="61">
        <f t="shared" ref="AK28:AK91" si="1">IF(OR($AH$25=3240,AND(D28="",M28="",AJ28=14),AND(D28&lt;&gt;"",OR(M28=2,M28=9),AJ28=14),AND(D28&lt;&gt;"",M28=1,AJ28&lt;14)),0,1)</f>
        <v>0</v>
      </c>
    </row>
    <row r="29" spans="1:37" ht="15.05" customHeight="1" x14ac:dyDescent="0.3">
      <c r="C29" s="77" t="s">
        <v>131</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06"/>
      <c r="AD29" s="106"/>
      <c r="AG29" s="61">
        <v>9</v>
      </c>
      <c r="AI29" s="89">
        <f>IF(AND(D29="",COUNTA(D30:$L$146)&gt;0),1,0)</f>
        <v>0</v>
      </c>
      <c r="AJ29" s="61">
        <f t="shared" si="0"/>
        <v>14</v>
      </c>
      <c r="AK29" s="61">
        <f t="shared" si="1"/>
        <v>0</v>
      </c>
    </row>
    <row r="30" spans="1:37" ht="15.05" customHeight="1" x14ac:dyDescent="0.3">
      <c r="C30" s="77" t="s">
        <v>132</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06"/>
      <c r="AD30" s="106"/>
      <c r="AI30" s="89">
        <f>IF(AND(D30="",COUNTA(D31:$L$146)&gt;0),1,0)</f>
        <v>0</v>
      </c>
      <c r="AJ30" s="61">
        <f t="shared" si="0"/>
        <v>14</v>
      </c>
      <c r="AK30" s="61">
        <f t="shared" si="1"/>
        <v>0</v>
      </c>
    </row>
    <row r="31" spans="1:37" ht="15.05" customHeight="1" x14ac:dyDescent="0.3">
      <c r="C31" s="77" t="s">
        <v>133</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06"/>
      <c r="AD31" s="106"/>
      <c r="AI31" s="89">
        <f>IF(AND(D31="",COUNTA(D32:$L$146)&gt;0),1,0)</f>
        <v>0</v>
      </c>
      <c r="AJ31" s="61">
        <f t="shared" si="0"/>
        <v>14</v>
      </c>
      <c r="AK31" s="61">
        <f t="shared" si="1"/>
        <v>0</v>
      </c>
    </row>
    <row r="32" spans="1:37" ht="15.05" customHeight="1" x14ac:dyDescent="0.3">
      <c r="C32" s="77" t="s">
        <v>134</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06"/>
      <c r="AD32" s="106"/>
      <c r="AI32" s="89">
        <f>IF(AND(D32="",COUNTA(D33:$L$146)&gt;0),1,0)</f>
        <v>0</v>
      </c>
      <c r="AJ32" s="61">
        <f t="shared" si="0"/>
        <v>14</v>
      </c>
      <c r="AK32" s="61">
        <f t="shared" si="1"/>
        <v>0</v>
      </c>
    </row>
    <row r="33" spans="3:37" ht="15.05" customHeight="1" x14ac:dyDescent="0.3">
      <c r="C33" s="77" t="s">
        <v>135</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06"/>
      <c r="AD33" s="106"/>
      <c r="AI33" s="89">
        <f>IF(AND(D33="",COUNTA(D34:$L$146)&gt;0),1,0)</f>
        <v>0</v>
      </c>
      <c r="AJ33" s="61">
        <f t="shared" si="0"/>
        <v>14</v>
      </c>
      <c r="AK33" s="61">
        <f t="shared" si="1"/>
        <v>0</v>
      </c>
    </row>
    <row r="34" spans="3:37" ht="15.05" customHeight="1" x14ac:dyDescent="0.3">
      <c r="C34" s="77" t="s">
        <v>136</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06"/>
      <c r="AD34" s="106"/>
      <c r="AI34" s="89">
        <f>IF(AND(D34="",COUNTA(D35:$L$146)&gt;0),1,0)</f>
        <v>0</v>
      </c>
      <c r="AJ34" s="61">
        <f t="shared" si="0"/>
        <v>14</v>
      </c>
      <c r="AK34" s="61">
        <f t="shared" si="1"/>
        <v>0</v>
      </c>
    </row>
    <row r="35" spans="3:37" ht="15.05" customHeight="1" x14ac:dyDescent="0.3">
      <c r="C35" s="77" t="s">
        <v>137</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06"/>
      <c r="AD35" s="106"/>
      <c r="AI35" s="89">
        <f>IF(AND(D35="",COUNTA(D36:$L$146)&gt;0),1,0)</f>
        <v>0</v>
      </c>
      <c r="AJ35" s="61">
        <f t="shared" si="0"/>
        <v>14</v>
      </c>
      <c r="AK35" s="61">
        <f t="shared" si="1"/>
        <v>0</v>
      </c>
    </row>
    <row r="36" spans="3:37" ht="15.05" customHeight="1" x14ac:dyDescent="0.3">
      <c r="C36" s="77" t="s">
        <v>138</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06"/>
      <c r="AD36" s="106"/>
      <c r="AI36" s="89">
        <f>IF(AND(D36="",COUNTA(D37:$L$146)&gt;0),1,0)</f>
        <v>0</v>
      </c>
      <c r="AJ36" s="61">
        <f t="shared" si="0"/>
        <v>14</v>
      </c>
      <c r="AK36" s="61">
        <f t="shared" si="1"/>
        <v>0</v>
      </c>
    </row>
    <row r="37" spans="3:37" ht="15.05" customHeight="1" x14ac:dyDescent="0.3">
      <c r="C37" s="77" t="s">
        <v>139</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06"/>
      <c r="AD37" s="106"/>
      <c r="AI37" s="89">
        <f>IF(AND(D37="",COUNTA(D38:$L$146)&gt;0),1,0)</f>
        <v>0</v>
      </c>
      <c r="AJ37" s="61">
        <f t="shared" si="0"/>
        <v>14</v>
      </c>
      <c r="AK37" s="61">
        <f t="shared" si="1"/>
        <v>0</v>
      </c>
    </row>
    <row r="38" spans="3:37" ht="15.05" customHeight="1" x14ac:dyDescent="0.3">
      <c r="C38" s="77" t="s">
        <v>140</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06"/>
      <c r="AD38" s="106"/>
      <c r="AI38" s="89">
        <f>IF(AND(D38="",COUNTA(D39:$L$146)&gt;0),1,0)</f>
        <v>0</v>
      </c>
      <c r="AJ38" s="61">
        <f t="shared" si="0"/>
        <v>14</v>
      </c>
      <c r="AK38" s="61">
        <f t="shared" si="1"/>
        <v>0</v>
      </c>
    </row>
    <row r="39" spans="3:37" ht="15.05" customHeight="1" x14ac:dyDescent="0.3">
      <c r="C39" s="77" t="s">
        <v>141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06"/>
      <c r="AD39" s="106"/>
      <c r="AI39" s="89">
        <f>IF(AND(D39="",COUNTA(D40:$L$146)&gt;0),1,0)</f>
        <v>0</v>
      </c>
      <c r="AJ39" s="61">
        <f t="shared" si="0"/>
        <v>14</v>
      </c>
      <c r="AK39" s="61">
        <f t="shared" si="1"/>
        <v>0</v>
      </c>
    </row>
    <row r="40" spans="3:37" ht="15.05" customHeight="1" x14ac:dyDescent="0.3">
      <c r="C40" s="77" t="s">
        <v>142</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06"/>
      <c r="AD40" s="106"/>
      <c r="AI40" s="89">
        <f>IF(AND(D40="",COUNTA(D41:$L$146)&gt;0),1,0)</f>
        <v>0</v>
      </c>
      <c r="AJ40" s="61">
        <f t="shared" si="0"/>
        <v>14</v>
      </c>
      <c r="AK40" s="61">
        <f t="shared" si="1"/>
        <v>0</v>
      </c>
    </row>
    <row r="41" spans="3:37" ht="15.05" customHeight="1" x14ac:dyDescent="0.3">
      <c r="C41" s="77" t="s">
        <v>143</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06"/>
      <c r="AD41" s="106"/>
      <c r="AI41" s="89">
        <f>IF(AND(D41="",COUNTA(D42:$L$146)&gt;0),1,0)</f>
        <v>0</v>
      </c>
      <c r="AJ41" s="61">
        <f t="shared" si="0"/>
        <v>14</v>
      </c>
      <c r="AK41" s="61">
        <f t="shared" si="1"/>
        <v>0</v>
      </c>
    </row>
    <row r="42" spans="3:37" ht="15.05" customHeight="1" x14ac:dyDescent="0.3">
      <c r="C42" s="77" t="s">
        <v>144</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06"/>
      <c r="AD42" s="106"/>
      <c r="AI42" s="89">
        <f>IF(AND(D42="",COUNTA(D43:$L$146)&gt;0),1,0)</f>
        <v>0</v>
      </c>
      <c r="AJ42" s="61">
        <f t="shared" si="0"/>
        <v>14</v>
      </c>
      <c r="AK42" s="61">
        <f t="shared" si="1"/>
        <v>0</v>
      </c>
    </row>
    <row r="43" spans="3:37" ht="15.05" customHeight="1" x14ac:dyDescent="0.3">
      <c r="C43" s="77" t="s">
        <v>145</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06"/>
      <c r="AD43" s="106"/>
      <c r="AI43" s="89">
        <f>IF(AND(D43="",COUNTA(D44:$L$146)&gt;0),1,0)</f>
        <v>0</v>
      </c>
      <c r="AJ43" s="61">
        <f t="shared" si="0"/>
        <v>14</v>
      </c>
      <c r="AK43" s="61">
        <f t="shared" si="1"/>
        <v>0</v>
      </c>
    </row>
    <row r="44" spans="3:37" ht="15.05" customHeight="1" x14ac:dyDescent="0.3">
      <c r="C44" s="77" t="s">
        <v>146</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06"/>
      <c r="AD44" s="106"/>
      <c r="AI44" s="89">
        <f>IF(AND(D44="",COUNTA(D45:$L$146)&gt;0),1,0)</f>
        <v>0</v>
      </c>
      <c r="AJ44" s="61">
        <f t="shared" si="0"/>
        <v>14</v>
      </c>
      <c r="AK44" s="61">
        <f t="shared" si="1"/>
        <v>0</v>
      </c>
    </row>
    <row r="45" spans="3:37" ht="15.05" customHeight="1" x14ac:dyDescent="0.3">
      <c r="C45" s="77" t="s">
        <v>147</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06"/>
      <c r="AD45" s="106"/>
      <c r="AI45" s="89">
        <f>IF(AND(D45="",COUNTA(D46:$L$146)&gt;0),1,0)</f>
        <v>0</v>
      </c>
      <c r="AJ45" s="61">
        <f t="shared" si="0"/>
        <v>14</v>
      </c>
      <c r="AK45" s="61">
        <f t="shared" si="1"/>
        <v>0</v>
      </c>
    </row>
    <row r="46" spans="3:37" ht="15.05" customHeight="1" x14ac:dyDescent="0.3">
      <c r="C46" s="77" t="s">
        <v>148</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06"/>
      <c r="AD46" s="106"/>
      <c r="AI46" s="89">
        <f>IF(AND(D46="",COUNTA(D47:$L$146)&gt;0),1,0)</f>
        <v>0</v>
      </c>
      <c r="AJ46" s="61">
        <f t="shared" si="0"/>
        <v>14</v>
      </c>
      <c r="AK46" s="61">
        <f t="shared" si="1"/>
        <v>0</v>
      </c>
    </row>
    <row r="47" spans="3:37" ht="15.05" customHeight="1" x14ac:dyDescent="0.3">
      <c r="C47" s="77" t="s">
        <v>149</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06"/>
      <c r="AD47" s="106"/>
      <c r="AI47" s="89">
        <f>IF(AND(D47="",COUNTA(D48:$L$146)&gt;0),1,0)</f>
        <v>0</v>
      </c>
      <c r="AJ47" s="61">
        <f t="shared" si="0"/>
        <v>14</v>
      </c>
      <c r="AK47" s="61">
        <f t="shared" si="1"/>
        <v>0</v>
      </c>
    </row>
    <row r="48" spans="3:37" ht="15.05" customHeight="1" x14ac:dyDescent="0.3">
      <c r="C48" s="77" t="s">
        <v>150</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06"/>
      <c r="AD48" s="106"/>
      <c r="AI48" s="89">
        <f>IF(AND(D48="",COUNTA(D49:$L$146)&gt;0),1,0)</f>
        <v>0</v>
      </c>
      <c r="AJ48" s="61">
        <f t="shared" si="0"/>
        <v>14</v>
      </c>
      <c r="AK48" s="61">
        <f t="shared" si="1"/>
        <v>0</v>
      </c>
    </row>
    <row r="49" spans="3:37" ht="15.05" customHeight="1" x14ac:dyDescent="0.3">
      <c r="C49" s="77" t="s">
        <v>151</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06"/>
      <c r="AD49" s="106"/>
      <c r="AI49" s="89">
        <f>IF(AND(D49="",COUNTA(D50:$L$146)&gt;0),1,0)</f>
        <v>0</v>
      </c>
      <c r="AJ49" s="61">
        <f t="shared" si="0"/>
        <v>14</v>
      </c>
      <c r="AK49" s="61">
        <f t="shared" si="1"/>
        <v>0</v>
      </c>
    </row>
    <row r="50" spans="3:37" ht="15.05" customHeight="1" x14ac:dyDescent="0.3">
      <c r="C50" s="77" t="s">
        <v>152</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06"/>
      <c r="AD50" s="106"/>
      <c r="AI50" s="89">
        <f>IF(AND(D50="",COUNTA(D51:$L$146)&gt;0),1,0)</f>
        <v>0</v>
      </c>
      <c r="AJ50" s="61">
        <f t="shared" si="0"/>
        <v>14</v>
      </c>
      <c r="AK50" s="61">
        <f t="shared" si="1"/>
        <v>0</v>
      </c>
    </row>
    <row r="51" spans="3:37" ht="15.05" customHeight="1" x14ac:dyDescent="0.3">
      <c r="C51" s="77" t="s">
        <v>153</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06"/>
      <c r="AD51" s="106"/>
      <c r="AI51" s="89">
        <f>IF(AND(D51="",COUNTA(D52:$L$146)&gt;0),1,0)</f>
        <v>0</v>
      </c>
      <c r="AJ51" s="61">
        <f t="shared" si="0"/>
        <v>14</v>
      </c>
      <c r="AK51" s="61">
        <f t="shared" si="1"/>
        <v>0</v>
      </c>
    </row>
    <row r="52" spans="3:37" ht="15.05" customHeight="1" x14ac:dyDescent="0.3">
      <c r="C52" s="77" t="s">
        <v>154</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06"/>
      <c r="AD52" s="106"/>
      <c r="AI52" s="89">
        <f>IF(AND(D52="",COUNTA(D53:$L$146)&gt;0),1,0)</f>
        <v>0</v>
      </c>
      <c r="AJ52" s="61">
        <f t="shared" si="0"/>
        <v>14</v>
      </c>
      <c r="AK52" s="61">
        <f t="shared" si="1"/>
        <v>0</v>
      </c>
    </row>
    <row r="53" spans="3:37" ht="15.05" customHeight="1" x14ac:dyDescent="0.3">
      <c r="C53" s="77" t="s">
        <v>155</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06"/>
      <c r="AD53" s="106"/>
      <c r="AI53" s="89">
        <f>IF(AND(D53="",COUNTA(D54:$L$146)&gt;0),1,0)</f>
        <v>0</v>
      </c>
      <c r="AJ53" s="61">
        <f t="shared" si="0"/>
        <v>14</v>
      </c>
      <c r="AK53" s="61">
        <f t="shared" si="1"/>
        <v>0</v>
      </c>
    </row>
    <row r="54" spans="3:37" ht="15.05" customHeight="1" x14ac:dyDescent="0.3">
      <c r="C54" s="77" t="s">
        <v>156</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06"/>
      <c r="AD54" s="106"/>
      <c r="AI54" s="89">
        <f>IF(AND(D54="",COUNTA(D55:$L$146)&gt;0),1,0)</f>
        <v>0</v>
      </c>
      <c r="AJ54" s="61">
        <f t="shared" si="0"/>
        <v>14</v>
      </c>
      <c r="AK54" s="61">
        <f t="shared" si="1"/>
        <v>0</v>
      </c>
    </row>
    <row r="55" spans="3:37" ht="15.05" customHeight="1" x14ac:dyDescent="0.3">
      <c r="C55" s="77" t="s">
        <v>157</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06"/>
      <c r="AD55" s="106"/>
      <c r="AI55" s="89">
        <f>IF(AND(D55="",COUNTA(D56:$L$146)&gt;0),1,0)</f>
        <v>0</v>
      </c>
      <c r="AJ55" s="61">
        <f t="shared" si="0"/>
        <v>14</v>
      </c>
      <c r="AK55" s="61">
        <f t="shared" si="1"/>
        <v>0</v>
      </c>
    </row>
    <row r="56" spans="3:37" ht="15.05" customHeight="1" x14ac:dyDescent="0.3">
      <c r="C56" s="77" t="s">
        <v>158</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06"/>
      <c r="AD56" s="106"/>
      <c r="AI56" s="89">
        <f>IF(AND(D56="",COUNTA(D57:$L$146)&gt;0),1,0)</f>
        <v>0</v>
      </c>
      <c r="AJ56" s="61">
        <f t="shared" si="0"/>
        <v>14</v>
      </c>
      <c r="AK56" s="61">
        <f t="shared" si="1"/>
        <v>0</v>
      </c>
    </row>
    <row r="57" spans="3:37" ht="15.05" customHeight="1" x14ac:dyDescent="0.3">
      <c r="C57" s="77" t="s">
        <v>159</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06"/>
      <c r="AD57" s="106"/>
      <c r="AI57" s="89">
        <f>IF(AND(D57="",COUNTA(D58:$L$146)&gt;0),1,0)</f>
        <v>0</v>
      </c>
      <c r="AJ57" s="61">
        <f t="shared" si="0"/>
        <v>14</v>
      </c>
      <c r="AK57" s="61">
        <f t="shared" si="1"/>
        <v>0</v>
      </c>
    </row>
    <row r="58" spans="3:37" ht="15.05" customHeight="1" x14ac:dyDescent="0.3">
      <c r="C58" s="77" t="s">
        <v>160</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06"/>
      <c r="AD58" s="106"/>
      <c r="AI58" s="89">
        <f>IF(AND(D58="",COUNTA(D59:$L$146)&gt;0),1,0)</f>
        <v>0</v>
      </c>
      <c r="AJ58" s="61">
        <f t="shared" si="0"/>
        <v>14</v>
      </c>
      <c r="AK58" s="61">
        <f t="shared" si="1"/>
        <v>0</v>
      </c>
    </row>
    <row r="59" spans="3:37" ht="15.05" customHeight="1" x14ac:dyDescent="0.3">
      <c r="C59" s="77" t="s">
        <v>161</v>
      </c>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06"/>
      <c r="AD59" s="106"/>
      <c r="AI59" s="89">
        <f>IF(AND(D59="",COUNTA(D60:$L$146)&gt;0),1,0)</f>
        <v>0</v>
      </c>
      <c r="AJ59" s="61">
        <f t="shared" si="0"/>
        <v>14</v>
      </c>
      <c r="AK59" s="61">
        <f t="shared" si="1"/>
        <v>0</v>
      </c>
    </row>
    <row r="60" spans="3:37" ht="15.05" customHeight="1" x14ac:dyDescent="0.3">
      <c r="C60" s="77" t="s">
        <v>162</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06"/>
      <c r="AD60" s="106"/>
      <c r="AI60" s="89">
        <f>IF(AND(D60="",COUNTA(D61:$L$146)&gt;0),1,0)</f>
        <v>0</v>
      </c>
      <c r="AJ60" s="61">
        <f t="shared" si="0"/>
        <v>14</v>
      </c>
      <c r="AK60" s="61">
        <f t="shared" si="1"/>
        <v>0</v>
      </c>
    </row>
    <row r="61" spans="3:37" ht="15.05" customHeight="1" x14ac:dyDescent="0.3">
      <c r="C61" s="77" t="s">
        <v>163</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06"/>
      <c r="AD61" s="106"/>
      <c r="AI61" s="89">
        <f>IF(AND(D61="",COUNTA(D62:$L$146)&gt;0),1,0)</f>
        <v>0</v>
      </c>
      <c r="AJ61" s="61">
        <f t="shared" si="0"/>
        <v>14</v>
      </c>
      <c r="AK61" s="61">
        <f t="shared" si="1"/>
        <v>0</v>
      </c>
    </row>
    <row r="62" spans="3:37" ht="15.05" customHeight="1" x14ac:dyDescent="0.3">
      <c r="C62" s="77" t="s">
        <v>164</v>
      </c>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06"/>
      <c r="AD62" s="106"/>
      <c r="AI62" s="89">
        <f>IF(AND(D62="",COUNTA(D63:$L$146)&gt;0),1,0)</f>
        <v>0</v>
      </c>
      <c r="AJ62" s="61">
        <f t="shared" si="0"/>
        <v>14</v>
      </c>
      <c r="AK62" s="61">
        <f t="shared" si="1"/>
        <v>0</v>
      </c>
    </row>
    <row r="63" spans="3:37" ht="15.05" customHeight="1" x14ac:dyDescent="0.3">
      <c r="C63" s="77" t="s">
        <v>165</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06"/>
      <c r="AD63" s="106"/>
      <c r="AI63" s="89">
        <f>IF(AND(D63="",COUNTA(D64:$L$146)&gt;0),1,0)</f>
        <v>0</v>
      </c>
      <c r="AJ63" s="61">
        <f t="shared" si="0"/>
        <v>14</v>
      </c>
      <c r="AK63" s="61">
        <f t="shared" si="1"/>
        <v>0</v>
      </c>
    </row>
    <row r="64" spans="3:37" ht="15.05" customHeight="1" x14ac:dyDescent="0.3">
      <c r="C64" s="77" t="s">
        <v>166</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06"/>
      <c r="AD64" s="106"/>
      <c r="AI64" s="89">
        <f>IF(AND(D64="",COUNTA(D65:$L$146)&gt;0),1,0)</f>
        <v>0</v>
      </c>
      <c r="AJ64" s="61">
        <f t="shared" si="0"/>
        <v>14</v>
      </c>
      <c r="AK64" s="61">
        <f t="shared" si="1"/>
        <v>0</v>
      </c>
    </row>
    <row r="65" spans="3:37" ht="15.05" customHeight="1" x14ac:dyDescent="0.3">
      <c r="C65" s="77" t="s">
        <v>167</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06"/>
      <c r="AD65" s="106"/>
      <c r="AI65" s="89">
        <f>IF(AND(D65="",COUNTA(D66:$L$146)&gt;0),1,0)</f>
        <v>0</v>
      </c>
      <c r="AJ65" s="61">
        <f t="shared" si="0"/>
        <v>14</v>
      </c>
      <c r="AK65" s="61">
        <f t="shared" si="1"/>
        <v>0</v>
      </c>
    </row>
    <row r="66" spans="3:37" ht="15.05" customHeight="1" x14ac:dyDescent="0.3">
      <c r="C66" s="77" t="s">
        <v>168</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06"/>
      <c r="AD66" s="106"/>
      <c r="AI66" s="89">
        <f>IF(AND(D66="",COUNTA(D67:$L$146)&gt;0),1,0)</f>
        <v>0</v>
      </c>
      <c r="AJ66" s="61">
        <f t="shared" si="0"/>
        <v>14</v>
      </c>
      <c r="AK66" s="61">
        <f t="shared" si="1"/>
        <v>0</v>
      </c>
    </row>
    <row r="67" spans="3:37" ht="15.05" customHeight="1" x14ac:dyDescent="0.3">
      <c r="C67" s="77" t="s">
        <v>169</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06"/>
      <c r="AD67" s="106"/>
      <c r="AI67" s="89">
        <f>IF(AND(D67="",COUNTA(D68:$L$146)&gt;0),1,0)</f>
        <v>0</v>
      </c>
      <c r="AJ67" s="61">
        <f t="shared" si="0"/>
        <v>14</v>
      </c>
      <c r="AK67" s="61">
        <f t="shared" si="1"/>
        <v>0</v>
      </c>
    </row>
    <row r="68" spans="3:37" ht="15.05" customHeight="1" x14ac:dyDescent="0.3">
      <c r="C68" s="77" t="s">
        <v>170</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06"/>
      <c r="AD68" s="106"/>
      <c r="AI68" s="89">
        <f>IF(AND(D68="",COUNTA(D69:$L$146)&gt;0),1,0)</f>
        <v>0</v>
      </c>
      <c r="AJ68" s="61">
        <f t="shared" si="0"/>
        <v>14</v>
      </c>
      <c r="AK68" s="61">
        <f t="shared" si="1"/>
        <v>0</v>
      </c>
    </row>
    <row r="69" spans="3:37" ht="15.05" customHeight="1" x14ac:dyDescent="0.3">
      <c r="C69" s="77" t="s">
        <v>171</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06"/>
      <c r="AD69" s="106"/>
      <c r="AI69" s="89">
        <f>IF(AND(D69="",COUNTA(D70:$L$146)&gt;0),1,0)</f>
        <v>0</v>
      </c>
      <c r="AJ69" s="61">
        <f t="shared" si="0"/>
        <v>14</v>
      </c>
      <c r="AK69" s="61">
        <f t="shared" si="1"/>
        <v>0</v>
      </c>
    </row>
    <row r="70" spans="3:37" ht="15.05" customHeight="1" x14ac:dyDescent="0.3">
      <c r="C70" s="77" t="s">
        <v>172</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06"/>
      <c r="AD70" s="106"/>
      <c r="AI70" s="89">
        <f>IF(AND(D70="",COUNTA(D71:$L$146)&gt;0),1,0)</f>
        <v>0</v>
      </c>
      <c r="AJ70" s="61">
        <f t="shared" si="0"/>
        <v>14</v>
      </c>
      <c r="AK70" s="61">
        <f t="shared" si="1"/>
        <v>0</v>
      </c>
    </row>
    <row r="71" spans="3:37" ht="15.05" customHeight="1" x14ac:dyDescent="0.3">
      <c r="C71" s="77" t="s">
        <v>173</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06"/>
      <c r="AD71" s="106"/>
      <c r="AI71" s="89">
        <f>IF(AND(D71="",COUNTA(D72:$L$146)&gt;0),1,0)</f>
        <v>0</v>
      </c>
      <c r="AJ71" s="61">
        <f t="shared" si="0"/>
        <v>14</v>
      </c>
      <c r="AK71" s="61">
        <f t="shared" si="1"/>
        <v>0</v>
      </c>
    </row>
    <row r="72" spans="3:37" ht="15.05" customHeight="1" x14ac:dyDescent="0.3">
      <c r="C72" s="77" t="s">
        <v>174</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06"/>
      <c r="AD72" s="106"/>
      <c r="AI72" s="89">
        <f>IF(AND(D72="",COUNTA(D73:$L$146)&gt;0),1,0)</f>
        <v>0</v>
      </c>
      <c r="AJ72" s="61">
        <f t="shared" si="0"/>
        <v>14</v>
      </c>
      <c r="AK72" s="61">
        <f t="shared" si="1"/>
        <v>0</v>
      </c>
    </row>
    <row r="73" spans="3:37" ht="15.05" customHeight="1" x14ac:dyDescent="0.3">
      <c r="C73" s="77" t="s">
        <v>175</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06"/>
      <c r="AD73" s="106"/>
      <c r="AI73" s="89">
        <f>IF(AND(D73="",COUNTA(D74:$L$146)&gt;0),1,0)</f>
        <v>0</v>
      </c>
      <c r="AJ73" s="61">
        <f t="shared" si="0"/>
        <v>14</v>
      </c>
      <c r="AK73" s="61">
        <f t="shared" si="1"/>
        <v>0</v>
      </c>
    </row>
    <row r="74" spans="3:37" ht="15.05" customHeight="1" x14ac:dyDescent="0.3">
      <c r="C74" s="77" t="s">
        <v>176</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06"/>
      <c r="AD74" s="106"/>
      <c r="AI74" s="89">
        <f>IF(AND(D74="",COUNTA(D75:$L$146)&gt;0),1,0)</f>
        <v>0</v>
      </c>
      <c r="AJ74" s="61">
        <f t="shared" si="0"/>
        <v>14</v>
      </c>
      <c r="AK74" s="61">
        <f t="shared" si="1"/>
        <v>0</v>
      </c>
    </row>
    <row r="75" spans="3:37" ht="15.05" customHeight="1" x14ac:dyDescent="0.3">
      <c r="C75" s="77" t="s">
        <v>177</v>
      </c>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06"/>
      <c r="AD75" s="106"/>
      <c r="AI75" s="89">
        <f>IF(AND(D75="",COUNTA(D76:$L$146)&gt;0),1,0)</f>
        <v>0</v>
      </c>
      <c r="AJ75" s="61">
        <f t="shared" si="0"/>
        <v>14</v>
      </c>
      <c r="AK75" s="61">
        <f t="shared" si="1"/>
        <v>0</v>
      </c>
    </row>
    <row r="76" spans="3:37" ht="15.05" customHeight="1" x14ac:dyDescent="0.3">
      <c r="C76" s="77" t="s">
        <v>178</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06"/>
      <c r="AD76" s="106"/>
      <c r="AI76" s="89">
        <f>IF(AND(D76="",COUNTA(D77:$L$146)&gt;0),1,0)</f>
        <v>0</v>
      </c>
      <c r="AJ76" s="61">
        <f t="shared" si="0"/>
        <v>14</v>
      </c>
      <c r="AK76" s="61">
        <f t="shared" si="1"/>
        <v>0</v>
      </c>
    </row>
    <row r="77" spans="3:37" ht="15.05" customHeight="1" x14ac:dyDescent="0.3">
      <c r="C77" s="77" t="s">
        <v>179</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06"/>
      <c r="AD77" s="106"/>
      <c r="AI77" s="89">
        <f>IF(AND(D77="",COUNTA(D78:$L$146)&gt;0),1,0)</f>
        <v>0</v>
      </c>
      <c r="AJ77" s="61">
        <f t="shared" si="0"/>
        <v>14</v>
      </c>
      <c r="AK77" s="61">
        <f t="shared" si="1"/>
        <v>0</v>
      </c>
    </row>
    <row r="78" spans="3:37" ht="15.05" customHeight="1" x14ac:dyDescent="0.3">
      <c r="C78" s="77" t="s">
        <v>180</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06"/>
      <c r="AD78" s="106"/>
      <c r="AI78" s="89">
        <f>IF(AND(D78="",COUNTA(D79:$L$146)&gt;0),1,0)</f>
        <v>0</v>
      </c>
      <c r="AJ78" s="61">
        <f t="shared" si="0"/>
        <v>14</v>
      </c>
      <c r="AK78" s="61">
        <f t="shared" si="1"/>
        <v>0</v>
      </c>
    </row>
    <row r="79" spans="3:37" ht="15.05" customHeight="1" x14ac:dyDescent="0.3">
      <c r="C79" s="77" t="s">
        <v>181</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06"/>
      <c r="AD79" s="106"/>
      <c r="AI79" s="89">
        <f>IF(AND(D79="",COUNTA(D80:$L$146)&gt;0),1,0)</f>
        <v>0</v>
      </c>
      <c r="AJ79" s="61">
        <f t="shared" si="0"/>
        <v>14</v>
      </c>
      <c r="AK79" s="61">
        <f t="shared" si="1"/>
        <v>0</v>
      </c>
    </row>
    <row r="80" spans="3:37" ht="15.05" customHeight="1" x14ac:dyDescent="0.3">
      <c r="C80" s="77" t="s">
        <v>182</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06"/>
      <c r="AD80" s="106"/>
      <c r="AI80" s="89">
        <f>IF(AND(D80="",COUNTA(D81:$L$146)&gt;0),1,0)</f>
        <v>0</v>
      </c>
      <c r="AJ80" s="61">
        <f t="shared" si="0"/>
        <v>14</v>
      </c>
      <c r="AK80" s="61">
        <f t="shared" si="1"/>
        <v>0</v>
      </c>
    </row>
    <row r="81" spans="3:37" ht="15.05" customHeight="1" x14ac:dyDescent="0.3">
      <c r="C81" s="77" t="s">
        <v>183</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06"/>
      <c r="AD81" s="106"/>
      <c r="AI81" s="89">
        <f>IF(AND(D81="",COUNTA(D82:$L$146)&gt;0),1,0)</f>
        <v>0</v>
      </c>
      <c r="AJ81" s="61">
        <f t="shared" si="0"/>
        <v>14</v>
      </c>
      <c r="AK81" s="61">
        <f t="shared" si="1"/>
        <v>0</v>
      </c>
    </row>
    <row r="82" spans="3:37" ht="15.05" customHeight="1" x14ac:dyDescent="0.3">
      <c r="C82" s="77" t="s">
        <v>184</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06"/>
      <c r="AD82" s="106"/>
      <c r="AI82" s="89">
        <f>IF(AND(D82="",COUNTA(D83:$L$146)&gt;0),1,0)</f>
        <v>0</v>
      </c>
      <c r="AJ82" s="61">
        <f t="shared" si="0"/>
        <v>14</v>
      </c>
      <c r="AK82" s="61">
        <f t="shared" si="1"/>
        <v>0</v>
      </c>
    </row>
    <row r="83" spans="3:37" ht="15.05" customHeight="1" x14ac:dyDescent="0.3">
      <c r="C83" s="77" t="s">
        <v>185</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06"/>
      <c r="AD83" s="106"/>
      <c r="AI83" s="89">
        <f>IF(AND(D83="",COUNTA(D84:$L$146)&gt;0),1,0)</f>
        <v>0</v>
      </c>
      <c r="AJ83" s="61">
        <f t="shared" si="0"/>
        <v>14</v>
      </c>
      <c r="AK83" s="61">
        <f t="shared" si="1"/>
        <v>0</v>
      </c>
    </row>
    <row r="84" spans="3:37" ht="15.05" customHeight="1" x14ac:dyDescent="0.3">
      <c r="C84" s="77" t="s">
        <v>186</v>
      </c>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06"/>
      <c r="AD84" s="106"/>
      <c r="AI84" s="89">
        <f>IF(AND(D84="",COUNTA(D85:$L$146)&gt;0),1,0)</f>
        <v>0</v>
      </c>
      <c r="AJ84" s="61">
        <f t="shared" si="0"/>
        <v>14</v>
      </c>
      <c r="AK84" s="61">
        <f t="shared" si="1"/>
        <v>0</v>
      </c>
    </row>
    <row r="85" spans="3:37" ht="15.05" customHeight="1" x14ac:dyDescent="0.3">
      <c r="C85" s="77" t="s">
        <v>187</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06"/>
      <c r="AD85" s="106"/>
      <c r="AI85" s="89">
        <f>IF(AND(D85="",COUNTA(D86:$L$146)&gt;0),1,0)</f>
        <v>0</v>
      </c>
      <c r="AJ85" s="61">
        <f t="shared" si="0"/>
        <v>14</v>
      </c>
      <c r="AK85" s="61">
        <f t="shared" si="1"/>
        <v>0</v>
      </c>
    </row>
    <row r="86" spans="3:37" ht="15.05" customHeight="1" x14ac:dyDescent="0.3">
      <c r="C86" s="77" t="s">
        <v>188</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06"/>
      <c r="AD86" s="106"/>
      <c r="AI86" s="89">
        <f>IF(AND(D86="",COUNTA(D87:$L$146)&gt;0),1,0)</f>
        <v>0</v>
      </c>
      <c r="AJ86" s="61">
        <f t="shared" si="0"/>
        <v>14</v>
      </c>
      <c r="AK86" s="61">
        <f t="shared" si="1"/>
        <v>0</v>
      </c>
    </row>
    <row r="87" spans="3:37" ht="15.05" customHeight="1" x14ac:dyDescent="0.3">
      <c r="C87" s="77" t="s">
        <v>189</v>
      </c>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06"/>
      <c r="AD87" s="106"/>
      <c r="AI87" s="89">
        <f>IF(AND(D87="",COUNTA(D88:$L$146)&gt;0),1,0)</f>
        <v>0</v>
      </c>
      <c r="AJ87" s="61">
        <f t="shared" si="0"/>
        <v>14</v>
      </c>
      <c r="AK87" s="61">
        <f t="shared" si="1"/>
        <v>0</v>
      </c>
    </row>
    <row r="88" spans="3:37" ht="15.05" customHeight="1" x14ac:dyDescent="0.3">
      <c r="C88" s="77" t="s">
        <v>190</v>
      </c>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06"/>
      <c r="AD88" s="106"/>
      <c r="AI88" s="89">
        <f>IF(AND(D88="",COUNTA(D89:$L$146)&gt;0),1,0)</f>
        <v>0</v>
      </c>
      <c r="AJ88" s="61">
        <f t="shared" si="0"/>
        <v>14</v>
      </c>
      <c r="AK88" s="61">
        <f t="shared" si="1"/>
        <v>0</v>
      </c>
    </row>
    <row r="89" spans="3:37" ht="15.05" customHeight="1" x14ac:dyDescent="0.3">
      <c r="C89" s="77" t="s">
        <v>191</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06"/>
      <c r="AD89" s="106"/>
      <c r="AI89" s="89">
        <f>IF(AND(D89="",COUNTA(D90:$L$146)&gt;0),1,0)</f>
        <v>0</v>
      </c>
      <c r="AJ89" s="61">
        <f t="shared" si="0"/>
        <v>14</v>
      </c>
      <c r="AK89" s="61">
        <f t="shared" si="1"/>
        <v>0</v>
      </c>
    </row>
    <row r="90" spans="3:37" ht="15.05" customHeight="1" x14ac:dyDescent="0.3">
      <c r="C90" s="77" t="s">
        <v>192</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06"/>
      <c r="AD90" s="106"/>
      <c r="AI90" s="89">
        <f>IF(AND(D90="",COUNTA(D91:$L$146)&gt;0),1,0)</f>
        <v>0</v>
      </c>
      <c r="AJ90" s="61">
        <f t="shared" si="0"/>
        <v>14</v>
      </c>
      <c r="AK90" s="61">
        <f t="shared" si="1"/>
        <v>0</v>
      </c>
    </row>
    <row r="91" spans="3:37" ht="15.05" customHeight="1" x14ac:dyDescent="0.3">
      <c r="C91" s="77" t="s">
        <v>193</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06"/>
      <c r="AD91" s="106"/>
      <c r="AI91" s="89">
        <f>IF(AND(D91="",COUNTA(D92:$L$146)&gt;0),1,0)</f>
        <v>0</v>
      </c>
      <c r="AJ91" s="61">
        <f t="shared" si="0"/>
        <v>14</v>
      </c>
      <c r="AK91" s="61">
        <f t="shared" si="1"/>
        <v>0</v>
      </c>
    </row>
    <row r="92" spans="3:37" ht="15.05" customHeight="1" x14ac:dyDescent="0.3">
      <c r="C92" s="77" t="s">
        <v>194</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06"/>
      <c r="AD92" s="106"/>
      <c r="AI92" s="89">
        <f>IF(AND(D92="",COUNTA(D93:$L$146)&gt;0),1,0)</f>
        <v>0</v>
      </c>
      <c r="AJ92" s="61">
        <f t="shared" ref="AJ92:AJ146" si="2">+COUNTBLANK(Q92:AD92)</f>
        <v>14</v>
      </c>
      <c r="AK92" s="61">
        <f t="shared" ref="AK92:AK145" si="3">IF(OR($AH$25=3240,AND(D92="",M92="",AJ92=14),AND(D92&lt;&gt;"",OR(M92=2,M92=9),AJ92=14),AND(D92&lt;&gt;"",M92=1,AJ92&lt;14)),0,1)</f>
        <v>0</v>
      </c>
    </row>
    <row r="93" spans="3:37" ht="15.05" customHeight="1" x14ac:dyDescent="0.3">
      <c r="C93" s="77" t="s">
        <v>195</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06"/>
      <c r="AD93" s="106"/>
      <c r="AI93" s="89">
        <f>IF(AND(D93="",COUNTA(D94:$L$146)&gt;0),1,0)</f>
        <v>0</v>
      </c>
      <c r="AJ93" s="61">
        <f t="shared" si="2"/>
        <v>14</v>
      </c>
      <c r="AK93" s="61">
        <f t="shared" si="3"/>
        <v>0</v>
      </c>
    </row>
    <row r="94" spans="3:37" ht="15.05" customHeight="1" x14ac:dyDescent="0.3">
      <c r="C94" s="77" t="s">
        <v>196</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06"/>
      <c r="AD94" s="106"/>
      <c r="AI94" s="89">
        <f>IF(AND(D94="",COUNTA(D95:$L$146)&gt;0),1,0)</f>
        <v>0</v>
      </c>
      <c r="AJ94" s="61">
        <f t="shared" si="2"/>
        <v>14</v>
      </c>
      <c r="AK94" s="61">
        <f t="shared" si="3"/>
        <v>0</v>
      </c>
    </row>
    <row r="95" spans="3:37" ht="15.05" customHeight="1" x14ac:dyDescent="0.3">
      <c r="C95" s="77" t="s">
        <v>197</v>
      </c>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06"/>
      <c r="AD95" s="106"/>
      <c r="AI95" s="89">
        <f>IF(AND(D95="",COUNTA(D96:$L$146)&gt;0),1,0)</f>
        <v>0</v>
      </c>
      <c r="AJ95" s="61">
        <f t="shared" si="2"/>
        <v>14</v>
      </c>
      <c r="AK95" s="61">
        <f t="shared" si="3"/>
        <v>0</v>
      </c>
    </row>
    <row r="96" spans="3:37" ht="15.05" customHeight="1" x14ac:dyDescent="0.3">
      <c r="C96" s="77" t="s">
        <v>198</v>
      </c>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06"/>
      <c r="AD96" s="106"/>
      <c r="AI96" s="89">
        <f>IF(AND(D96="",COUNTA(D97:$L$146)&gt;0),1,0)</f>
        <v>0</v>
      </c>
      <c r="AJ96" s="61">
        <f t="shared" si="2"/>
        <v>14</v>
      </c>
      <c r="AK96" s="61">
        <f t="shared" si="3"/>
        <v>0</v>
      </c>
    </row>
    <row r="97" spans="3:37" ht="15.05" customHeight="1" x14ac:dyDescent="0.3">
      <c r="C97" s="77" t="s">
        <v>199</v>
      </c>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06"/>
      <c r="AD97" s="106"/>
      <c r="AI97" s="89">
        <f>IF(AND(D97="",COUNTA(D98:$L$146)&gt;0),1,0)</f>
        <v>0</v>
      </c>
      <c r="AJ97" s="61">
        <f t="shared" si="2"/>
        <v>14</v>
      </c>
      <c r="AK97" s="61">
        <f t="shared" si="3"/>
        <v>0</v>
      </c>
    </row>
    <row r="98" spans="3:37" ht="15.05" customHeight="1" x14ac:dyDescent="0.3">
      <c r="C98" s="77" t="s">
        <v>200</v>
      </c>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06"/>
      <c r="AD98" s="106"/>
      <c r="AI98" s="89">
        <f>IF(AND(D98="",COUNTA(D99:$L$146)&gt;0),1,0)</f>
        <v>0</v>
      </c>
      <c r="AJ98" s="61">
        <f t="shared" si="2"/>
        <v>14</v>
      </c>
      <c r="AK98" s="61">
        <f t="shared" si="3"/>
        <v>0</v>
      </c>
    </row>
    <row r="99" spans="3:37" ht="15.05" customHeight="1" x14ac:dyDescent="0.3">
      <c r="C99" s="77" t="s">
        <v>201</v>
      </c>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06"/>
      <c r="AD99" s="106"/>
      <c r="AI99" s="89">
        <f>IF(AND(D99="",COUNTA(D100:$L$146)&gt;0),1,0)</f>
        <v>0</v>
      </c>
      <c r="AJ99" s="61">
        <f t="shared" si="2"/>
        <v>14</v>
      </c>
      <c r="AK99" s="61">
        <f t="shared" si="3"/>
        <v>0</v>
      </c>
    </row>
    <row r="100" spans="3:37" ht="15.05" customHeight="1" x14ac:dyDescent="0.3">
      <c r="C100" s="77" t="s">
        <v>202</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06"/>
      <c r="AD100" s="106"/>
      <c r="AI100" s="89">
        <f>IF(AND(D100="",COUNTA(D101:$L$146)&gt;0),1,0)</f>
        <v>0</v>
      </c>
      <c r="AJ100" s="61">
        <f t="shared" si="2"/>
        <v>14</v>
      </c>
      <c r="AK100" s="61">
        <f t="shared" si="3"/>
        <v>0</v>
      </c>
    </row>
    <row r="101" spans="3:37" ht="15.05" customHeight="1" x14ac:dyDescent="0.3">
      <c r="C101" s="77" t="s">
        <v>203</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06"/>
      <c r="AD101" s="106"/>
      <c r="AI101" s="89">
        <f>IF(AND(D101="",COUNTA(D102:$L$146)&gt;0),1,0)</f>
        <v>0</v>
      </c>
      <c r="AJ101" s="61">
        <f t="shared" si="2"/>
        <v>14</v>
      </c>
      <c r="AK101" s="61">
        <f t="shared" si="3"/>
        <v>0</v>
      </c>
    </row>
    <row r="102" spans="3:37" ht="15.05" customHeight="1" x14ac:dyDescent="0.3">
      <c r="C102" s="77" t="s">
        <v>204</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06"/>
      <c r="AD102" s="106"/>
      <c r="AI102" s="89">
        <f>IF(AND(D102="",COUNTA(D103:$L$146)&gt;0),1,0)</f>
        <v>0</v>
      </c>
      <c r="AJ102" s="61">
        <f t="shared" si="2"/>
        <v>14</v>
      </c>
      <c r="AK102" s="61">
        <f t="shared" si="3"/>
        <v>0</v>
      </c>
    </row>
    <row r="103" spans="3:37" ht="15.05" customHeight="1" x14ac:dyDescent="0.3">
      <c r="C103" s="77" t="s">
        <v>205</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06"/>
      <c r="AD103" s="106"/>
      <c r="AI103" s="89">
        <f>IF(AND(D103="",COUNTA(D104:$L$146)&gt;0),1,0)</f>
        <v>0</v>
      </c>
      <c r="AJ103" s="61">
        <f t="shared" si="2"/>
        <v>14</v>
      </c>
      <c r="AK103" s="61">
        <f t="shared" si="3"/>
        <v>0</v>
      </c>
    </row>
    <row r="104" spans="3:37" ht="15.05" customHeight="1" x14ac:dyDescent="0.3">
      <c r="C104" s="77" t="s">
        <v>206</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06"/>
      <c r="AD104" s="106"/>
      <c r="AI104" s="89">
        <f>IF(AND(D104="",COUNTA(D105:$L$146)&gt;0),1,0)</f>
        <v>0</v>
      </c>
      <c r="AJ104" s="61">
        <f t="shared" si="2"/>
        <v>14</v>
      </c>
      <c r="AK104" s="61">
        <f t="shared" si="3"/>
        <v>0</v>
      </c>
    </row>
    <row r="105" spans="3:37" ht="15.05" customHeight="1" x14ac:dyDescent="0.3">
      <c r="C105" s="78" t="s">
        <v>207</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06"/>
      <c r="AD105" s="106"/>
      <c r="AI105" s="89">
        <f>IF(AND(D105="",COUNTA(D106:$L$146)&gt;0),1,0)</f>
        <v>0</v>
      </c>
      <c r="AJ105" s="61">
        <f t="shared" si="2"/>
        <v>14</v>
      </c>
      <c r="AK105" s="61">
        <f t="shared" si="3"/>
        <v>0</v>
      </c>
    </row>
    <row r="106" spans="3:37" ht="15.05" customHeight="1" x14ac:dyDescent="0.3">
      <c r="C106" s="77" t="s">
        <v>208</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06"/>
      <c r="AD106" s="106"/>
      <c r="AI106" s="89">
        <f>IF(AND(D106="",COUNTA(D107:$L$146)&gt;0),1,0)</f>
        <v>0</v>
      </c>
      <c r="AJ106" s="61">
        <f t="shared" si="2"/>
        <v>14</v>
      </c>
      <c r="AK106" s="61">
        <f t="shared" si="3"/>
        <v>0</v>
      </c>
    </row>
    <row r="107" spans="3:37" ht="15.05" customHeight="1" x14ac:dyDescent="0.3">
      <c r="C107" s="77" t="s">
        <v>209</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06"/>
      <c r="AD107" s="106"/>
      <c r="AI107" s="89">
        <f>IF(AND(D107="",COUNTA(D108:$L$146)&gt;0),1,0)</f>
        <v>0</v>
      </c>
      <c r="AJ107" s="61">
        <f t="shared" si="2"/>
        <v>14</v>
      </c>
      <c r="AK107" s="61">
        <f t="shared" si="3"/>
        <v>0</v>
      </c>
    </row>
    <row r="108" spans="3:37" ht="15.05" customHeight="1" x14ac:dyDescent="0.3">
      <c r="C108" s="77" t="s">
        <v>210</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06"/>
      <c r="AD108" s="106"/>
      <c r="AI108" s="89">
        <f>IF(AND(D108="",COUNTA(D109:$L$146)&gt;0),1,0)</f>
        <v>0</v>
      </c>
      <c r="AJ108" s="61">
        <f t="shared" si="2"/>
        <v>14</v>
      </c>
      <c r="AK108" s="61">
        <f t="shared" si="3"/>
        <v>0</v>
      </c>
    </row>
    <row r="109" spans="3:37" ht="15.05" customHeight="1" x14ac:dyDescent="0.3">
      <c r="C109" s="77" t="s">
        <v>211</v>
      </c>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06"/>
      <c r="AD109" s="106"/>
      <c r="AI109" s="89">
        <f>IF(AND(D109="",COUNTA(D110:$L$146)&gt;0),1,0)</f>
        <v>0</v>
      </c>
      <c r="AJ109" s="61">
        <f t="shared" si="2"/>
        <v>14</v>
      </c>
      <c r="AK109" s="61">
        <f t="shared" si="3"/>
        <v>0</v>
      </c>
    </row>
    <row r="110" spans="3:37" ht="15.05" customHeight="1" x14ac:dyDescent="0.3">
      <c r="C110" s="77" t="s">
        <v>212</v>
      </c>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06"/>
      <c r="AD110" s="106"/>
      <c r="AI110" s="89">
        <f>IF(AND(D110="",COUNTA(D111:$L$146)&gt;0),1,0)</f>
        <v>0</v>
      </c>
      <c r="AJ110" s="61">
        <f t="shared" si="2"/>
        <v>14</v>
      </c>
      <c r="AK110" s="61">
        <f t="shared" si="3"/>
        <v>0</v>
      </c>
    </row>
    <row r="111" spans="3:37" ht="15.05" customHeight="1" x14ac:dyDescent="0.3">
      <c r="C111" s="77" t="s">
        <v>213</v>
      </c>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06"/>
      <c r="AD111" s="106"/>
      <c r="AI111" s="89">
        <f>IF(AND(D111="",COUNTA(D112:$L$146)&gt;0),1,0)</f>
        <v>0</v>
      </c>
      <c r="AJ111" s="61">
        <f t="shared" si="2"/>
        <v>14</v>
      </c>
      <c r="AK111" s="61">
        <f t="shared" si="3"/>
        <v>0</v>
      </c>
    </row>
    <row r="112" spans="3:37" ht="15.05" customHeight="1" x14ac:dyDescent="0.3">
      <c r="C112" s="77" t="s">
        <v>214</v>
      </c>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06"/>
      <c r="AD112" s="106"/>
      <c r="AI112" s="89">
        <f>IF(AND(D112="",COUNTA(D113:$L$146)&gt;0),1,0)</f>
        <v>0</v>
      </c>
      <c r="AJ112" s="61">
        <f t="shared" si="2"/>
        <v>14</v>
      </c>
      <c r="AK112" s="61">
        <f t="shared" si="3"/>
        <v>0</v>
      </c>
    </row>
    <row r="113" spans="3:37" ht="15.05" customHeight="1" x14ac:dyDescent="0.3">
      <c r="C113" s="77" t="s">
        <v>215</v>
      </c>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06"/>
      <c r="AD113" s="106"/>
      <c r="AI113" s="89">
        <f>IF(AND(D113="",COUNTA(D114:$L$146)&gt;0),1,0)</f>
        <v>0</v>
      </c>
      <c r="AJ113" s="61">
        <f t="shared" si="2"/>
        <v>14</v>
      </c>
      <c r="AK113" s="61">
        <f t="shared" si="3"/>
        <v>0</v>
      </c>
    </row>
    <row r="114" spans="3:37" ht="15.05" customHeight="1" x14ac:dyDescent="0.3">
      <c r="C114" s="77" t="s">
        <v>216</v>
      </c>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06"/>
      <c r="AD114" s="106"/>
      <c r="AI114" s="89">
        <f>IF(AND(D114="",COUNTA(D115:$L$146)&gt;0),1,0)</f>
        <v>0</v>
      </c>
      <c r="AJ114" s="61">
        <f t="shared" si="2"/>
        <v>14</v>
      </c>
      <c r="AK114" s="61">
        <f t="shared" si="3"/>
        <v>0</v>
      </c>
    </row>
    <row r="115" spans="3:37" ht="15.05" customHeight="1" x14ac:dyDescent="0.3">
      <c r="C115" s="77" t="s">
        <v>217</v>
      </c>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06"/>
      <c r="AD115" s="106"/>
      <c r="AI115" s="89">
        <f>IF(AND(D115="",COUNTA(D116:$L$146)&gt;0),1,0)</f>
        <v>0</v>
      </c>
      <c r="AJ115" s="61">
        <f t="shared" si="2"/>
        <v>14</v>
      </c>
      <c r="AK115" s="61">
        <f t="shared" si="3"/>
        <v>0</v>
      </c>
    </row>
    <row r="116" spans="3:37" ht="15.05" customHeight="1" x14ac:dyDescent="0.3">
      <c r="C116" s="77" t="s">
        <v>218</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06"/>
      <c r="AD116" s="106"/>
      <c r="AI116" s="89">
        <f>IF(AND(D116="",COUNTA(D117:$L$146)&gt;0),1,0)</f>
        <v>0</v>
      </c>
      <c r="AJ116" s="61">
        <f t="shared" si="2"/>
        <v>14</v>
      </c>
      <c r="AK116" s="61">
        <f t="shared" si="3"/>
        <v>0</v>
      </c>
    </row>
    <row r="117" spans="3:37" ht="15.05" customHeight="1" x14ac:dyDescent="0.3">
      <c r="C117" s="77" t="s">
        <v>219</v>
      </c>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06"/>
      <c r="AD117" s="106"/>
      <c r="AI117" s="89">
        <f>IF(AND(D117="",COUNTA(D118:$L$146)&gt;0),1,0)</f>
        <v>0</v>
      </c>
      <c r="AJ117" s="61">
        <f t="shared" si="2"/>
        <v>14</v>
      </c>
      <c r="AK117" s="61">
        <f t="shared" si="3"/>
        <v>0</v>
      </c>
    </row>
    <row r="118" spans="3:37" ht="15.05" customHeight="1" x14ac:dyDescent="0.3">
      <c r="C118" s="77" t="s">
        <v>220</v>
      </c>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06"/>
      <c r="AD118" s="106"/>
      <c r="AI118" s="89">
        <f>IF(AND(D118="",COUNTA(D119:$L$146)&gt;0),1,0)</f>
        <v>0</v>
      </c>
      <c r="AJ118" s="61">
        <f t="shared" si="2"/>
        <v>14</v>
      </c>
      <c r="AK118" s="61">
        <f t="shared" si="3"/>
        <v>0</v>
      </c>
    </row>
    <row r="119" spans="3:37" ht="15.05" customHeight="1" x14ac:dyDescent="0.3">
      <c r="C119" s="77" t="s">
        <v>221</v>
      </c>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06"/>
      <c r="AD119" s="106"/>
      <c r="AI119" s="89">
        <f>IF(AND(D119="",COUNTA(D120:$L$146)&gt;0),1,0)</f>
        <v>0</v>
      </c>
      <c r="AJ119" s="61">
        <f t="shared" si="2"/>
        <v>14</v>
      </c>
      <c r="AK119" s="61">
        <f t="shared" si="3"/>
        <v>0</v>
      </c>
    </row>
    <row r="120" spans="3:37" ht="15.05" customHeight="1" x14ac:dyDescent="0.3">
      <c r="C120" s="77" t="s">
        <v>222</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06"/>
      <c r="AD120" s="106"/>
      <c r="AI120" s="89">
        <f>IF(AND(D120="",COUNTA(D121:$L$146)&gt;0),1,0)</f>
        <v>0</v>
      </c>
      <c r="AJ120" s="61">
        <f t="shared" si="2"/>
        <v>14</v>
      </c>
      <c r="AK120" s="61">
        <f t="shared" si="3"/>
        <v>0</v>
      </c>
    </row>
    <row r="121" spans="3:37" ht="15.05" customHeight="1" x14ac:dyDescent="0.3">
      <c r="C121" s="77" t="s">
        <v>223</v>
      </c>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06"/>
      <c r="AD121" s="106"/>
      <c r="AI121" s="89">
        <f>IF(AND(D121="",COUNTA(D122:$L$146)&gt;0),1,0)</f>
        <v>0</v>
      </c>
      <c r="AJ121" s="61">
        <f t="shared" si="2"/>
        <v>14</v>
      </c>
      <c r="AK121" s="61">
        <f t="shared" si="3"/>
        <v>0</v>
      </c>
    </row>
    <row r="122" spans="3:37" ht="15.05" customHeight="1" x14ac:dyDescent="0.3">
      <c r="C122" s="77" t="s">
        <v>224</v>
      </c>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06"/>
      <c r="AD122" s="106"/>
      <c r="AI122" s="89">
        <f>IF(AND(D122="",COUNTA(D123:$L$146)&gt;0),1,0)</f>
        <v>0</v>
      </c>
      <c r="AJ122" s="61">
        <f t="shared" si="2"/>
        <v>14</v>
      </c>
      <c r="AK122" s="61">
        <f t="shared" si="3"/>
        <v>0</v>
      </c>
    </row>
    <row r="123" spans="3:37" ht="15.05" customHeight="1" x14ac:dyDescent="0.3">
      <c r="C123" s="77" t="s">
        <v>225</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06"/>
      <c r="AD123" s="106"/>
      <c r="AI123" s="89">
        <f>IF(AND(D123="",COUNTA(D124:$L$146)&gt;0),1,0)</f>
        <v>0</v>
      </c>
      <c r="AJ123" s="61">
        <f t="shared" si="2"/>
        <v>14</v>
      </c>
      <c r="AK123" s="61">
        <f t="shared" si="3"/>
        <v>0</v>
      </c>
    </row>
    <row r="124" spans="3:37" ht="15.05" customHeight="1" x14ac:dyDescent="0.3">
      <c r="C124" s="77" t="s">
        <v>226</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06"/>
      <c r="AD124" s="106"/>
      <c r="AI124" s="89">
        <f>IF(AND(D124="",COUNTA(D125:$L$146)&gt;0),1,0)</f>
        <v>0</v>
      </c>
      <c r="AJ124" s="61">
        <f t="shared" si="2"/>
        <v>14</v>
      </c>
      <c r="AK124" s="61">
        <f t="shared" si="3"/>
        <v>0</v>
      </c>
    </row>
    <row r="125" spans="3:37" ht="15.05" customHeight="1" x14ac:dyDescent="0.3">
      <c r="C125" s="77" t="s">
        <v>227</v>
      </c>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06"/>
      <c r="AD125" s="106"/>
      <c r="AI125" s="89">
        <f>IF(AND(D125="",COUNTA(D126:$L$146)&gt;0),1,0)</f>
        <v>0</v>
      </c>
      <c r="AJ125" s="61">
        <f t="shared" si="2"/>
        <v>14</v>
      </c>
      <c r="AK125" s="61">
        <f t="shared" si="3"/>
        <v>0</v>
      </c>
    </row>
    <row r="126" spans="3:37" ht="15.05" customHeight="1" x14ac:dyDescent="0.3">
      <c r="C126" s="79" t="s">
        <v>228</v>
      </c>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06"/>
      <c r="AD126" s="106"/>
      <c r="AI126" s="89">
        <f>IF(AND(D126="",COUNTA(D127:$L$146)&gt;0),1,0)</f>
        <v>0</v>
      </c>
      <c r="AJ126" s="61">
        <f t="shared" si="2"/>
        <v>14</v>
      </c>
      <c r="AK126" s="61">
        <f t="shared" si="3"/>
        <v>0</v>
      </c>
    </row>
    <row r="127" spans="3:37" ht="15.05" customHeight="1" x14ac:dyDescent="0.3">
      <c r="C127" s="79" t="s">
        <v>229</v>
      </c>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06"/>
      <c r="AD127" s="106"/>
      <c r="AI127" s="89">
        <f>IF(AND(D127="",COUNTA(D128:$L$146)&gt;0),1,0)</f>
        <v>0</v>
      </c>
      <c r="AJ127" s="61">
        <f t="shared" si="2"/>
        <v>14</v>
      </c>
      <c r="AK127" s="61">
        <f t="shared" si="3"/>
        <v>0</v>
      </c>
    </row>
    <row r="128" spans="3:37" ht="15.05" customHeight="1" x14ac:dyDescent="0.3">
      <c r="C128" s="79" t="s">
        <v>230</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06"/>
      <c r="AD128" s="106"/>
      <c r="AI128" s="89">
        <f>IF(AND(D128="",COUNTA(D129:$L$146)&gt;0),1,0)</f>
        <v>0</v>
      </c>
      <c r="AJ128" s="61">
        <f t="shared" si="2"/>
        <v>14</v>
      </c>
      <c r="AK128" s="61">
        <f t="shared" si="3"/>
        <v>0</v>
      </c>
    </row>
    <row r="129" spans="3:37" ht="15.05" customHeight="1" x14ac:dyDescent="0.3">
      <c r="C129" s="79" t="s">
        <v>231</v>
      </c>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06"/>
      <c r="AD129" s="106"/>
      <c r="AI129" s="89">
        <f>IF(AND(D129="",COUNTA(D130:$L$146)&gt;0),1,0)</f>
        <v>0</v>
      </c>
      <c r="AJ129" s="61">
        <f t="shared" si="2"/>
        <v>14</v>
      </c>
      <c r="AK129" s="61">
        <f t="shared" si="3"/>
        <v>0</v>
      </c>
    </row>
    <row r="130" spans="3:37" ht="15.05" customHeight="1" x14ac:dyDescent="0.3">
      <c r="C130" s="79" t="s">
        <v>232</v>
      </c>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06"/>
      <c r="AD130" s="106"/>
      <c r="AI130" s="89">
        <f>IF(AND(D130="",COUNTA(D131:$L$146)&gt;0),1,0)</f>
        <v>0</v>
      </c>
      <c r="AJ130" s="61">
        <f t="shared" si="2"/>
        <v>14</v>
      </c>
      <c r="AK130" s="61">
        <f t="shared" si="3"/>
        <v>0</v>
      </c>
    </row>
    <row r="131" spans="3:37" ht="15.05" customHeight="1" x14ac:dyDescent="0.3">
      <c r="C131" s="79" t="s">
        <v>233</v>
      </c>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06"/>
      <c r="AD131" s="106"/>
      <c r="AI131" s="89">
        <f>IF(AND(D131="",COUNTA(D132:$L$146)&gt;0),1,0)</f>
        <v>0</v>
      </c>
      <c r="AJ131" s="61">
        <f t="shared" si="2"/>
        <v>14</v>
      </c>
      <c r="AK131" s="61">
        <f t="shared" si="3"/>
        <v>0</v>
      </c>
    </row>
    <row r="132" spans="3:37" ht="15.05" customHeight="1" x14ac:dyDescent="0.3">
      <c r="C132" s="79" t="s">
        <v>234</v>
      </c>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06"/>
      <c r="AD132" s="106"/>
      <c r="AI132" s="89">
        <f>IF(AND(D132="",COUNTA(D133:$L$146)&gt;0),1,0)</f>
        <v>0</v>
      </c>
      <c r="AJ132" s="61">
        <f t="shared" si="2"/>
        <v>14</v>
      </c>
      <c r="AK132" s="61">
        <f t="shared" si="3"/>
        <v>0</v>
      </c>
    </row>
    <row r="133" spans="3:37" ht="15.05" customHeight="1" x14ac:dyDescent="0.3">
      <c r="C133" s="79" t="s">
        <v>235</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06"/>
      <c r="AD133" s="106"/>
      <c r="AI133" s="89">
        <f>IF(AND(D133="",COUNTA(D134:$L$146)&gt;0),1,0)</f>
        <v>0</v>
      </c>
      <c r="AJ133" s="61">
        <f t="shared" si="2"/>
        <v>14</v>
      </c>
      <c r="AK133" s="61">
        <f t="shared" si="3"/>
        <v>0</v>
      </c>
    </row>
    <row r="134" spans="3:37" ht="15.05" customHeight="1" x14ac:dyDescent="0.3">
      <c r="C134" s="79" t="s">
        <v>236</v>
      </c>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06"/>
      <c r="AD134" s="106"/>
      <c r="AI134" s="89">
        <f>IF(AND(D134="",COUNTA(D135:$L$146)&gt;0),1,0)</f>
        <v>0</v>
      </c>
      <c r="AJ134" s="61">
        <f t="shared" si="2"/>
        <v>14</v>
      </c>
      <c r="AK134" s="61">
        <f t="shared" si="3"/>
        <v>0</v>
      </c>
    </row>
    <row r="135" spans="3:37" ht="15.05" customHeight="1" x14ac:dyDescent="0.3">
      <c r="C135" s="79" t="s">
        <v>237</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06"/>
      <c r="AD135" s="106"/>
      <c r="AI135" s="89">
        <f>IF(AND(D135="",COUNTA(D136:$L$146)&gt;0),1,0)</f>
        <v>0</v>
      </c>
      <c r="AJ135" s="61">
        <f t="shared" si="2"/>
        <v>14</v>
      </c>
      <c r="AK135" s="61">
        <f t="shared" si="3"/>
        <v>0</v>
      </c>
    </row>
    <row r="136" spans="3:37" ht="15.05" customHeight="1" x14ac:dyDescent="0.3">
      <c r="C136" s="79" t="s">
        <v>238</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06"/>
      <c r="AD136" s="106"/>
      <c r="AI136" s="89">
        <f>IF(AND(D136="",COUNTA(D137:$L$146)&gt;0),1,0)</f>
        <v>0</v>
      </c>
      <c r="AJ136" s="61">
        <f t="shared" si="2"/>
        <v>14</v>
      </c>
      <c r="AK136" s="61">
        <f t="shared" si="3"/>
        <v>0</v>
      </c>
    </row>
    <row r="137" spans="3:37" ht="15.05" customHeight="1" x14ac:dyDescent="0.3">
      <c r="C137" s="80" t="s">
        <v>239</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06"/>
      <c r="AD137" s="106"/>
      <c r="AI137" s="89">
        <f>IF(AND(D137="",COUNTA(D138:$L$146)&gt;0),1,0)</f>
        <v>0</v>
      </c>
      <c r="AJ137" s="61">
        <f t="shared" si="2"/>
        <v>14</v>
      </c>
      <c r="AK137" s="61">
        <f t="shared" si="3"/>
        <v>0</v>
      </c>
    </row>
    <row r="138" spans="3:37" ht="15.05" customHeight="1" x14ac:dyDescent="0.3">
      <c r="C138" s="80" t="s">
        <v>240</v>
      </c>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06"/>
      <c r="AD138" s="106"/>
      <c r="AI138" s="89">
        <f>IF(AND(D138="",COUNTA(D139:$L$146)&gt;0),1,0)</f>
        <v>0</v>
      </c>
      <c r="AJ138" s="61">
        <f t="shared" si="2"/>
        <v>14</v>
      </c>
      <c r="AK138" s="61">
        <f t="shared" si="3"/>
        <v>0</v>
      </c>
    </row>
    <row r="139" spans="3:37" ht="15.05" customHeight="1" x14ac:dyDescent="0.3">
      <c r="C139" s="80" t="s">
        <v>241</v>
      </c>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06"/>
      <c r="AD139" s="106"/>
      <c r="AI139" s="89">
        <f>IF(AND(D139="",COUNTA(D140:$L$146)&gt;0),1,0)</f>
        <v>0</v>
      </c>
      <c r="AJ139" s="61">
        <f t="shared" si="2"/>
        <v>14</v>
      </c>
      <c r="AK139" s="61">
        <f t="shared" si="3"/>
        <v>0</v>
      </c>
    </row>
    <row r="140" spans="3:37" ht="15.05" customHeight="1" x14ac:dyDescent="0.3">
      <c r="C140" s="80" t="s">
        <v>242</v>
      </c>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06"/>
      <c r="AD140" s="106"/>
      <c r="AI140" s="89">
        <f>IF(AND(D140="",COUNTA(D141:$L$146)&gt;0),1,0)</f>
        <v>0</v>
      </c>
      <c r="AJ140" s="61">
        <f t="shared" si="2"/>
        <v>14</v>
      </c>
      <c r="AK140" s="61">
        <f t="shared" si="3"/>
        <v>0</v>
      </c>
    </row>
    <row r="141" spans="3:37" ht="15.05" customHeight="1" x14ac:dyDescent="0.3">
      <c r="C141" s="80" t="s">
        <v>243</v>
      </c>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06"/>
      <c r="AD141" s="106"/>
      <c r="AI141" s="89">
        <f>IF(AND(D141="",COUNTA(D142:$L$146)&gt;0),1,0)</f>
        <v>0</v>
      </c>
      <c r="AJ141" s="61">
        <f t="shared" si="2"/>
        <v>14</v>
      </c>
      <c r="AK141" s="61">
        <f t="shared" si="3"/>
        <v>0</v>
      </c>
    </row>
    <row r="142" spans="3:37" ht="15.05" customHeight="1" x14ac:dyDescent="0.3">
      <c r="C142" s="80" t="s">
        <v>244</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06"/>
      <c r="AD142" s="106"/>
      <c r="AI142" s="89">
        <f>IF(AND(D142="",COUNTA(D143:$L$146)&gt;0),1,0)</f>
        <v>0</v>
      </c>
      <c r="AJ142" s="61">
        <f t="shared" si="2"/>
        <v>14</v>
      </c>
      <c r="AK142" s="61">
        <f t="shared" si="3"/>
        <v>0</v>
      </c>
    </row>
    <row r="143" spans="3:37" ht="15.05" customHeight="1" x14ac:dyDescent="0.3">
      <c r="C143" s="80" t="s">
        <v>245</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06"/>
      <c r="AD143" s="106"/>
      <c r="AI143" s="89">
        <f>IF(AND(D143="",COUNTA(D144:$L$146)&gt;0),1,0)</f>
        <v>0</v>
      </c>
      <c r="AJ143" s="61">
        <f t="shared" si="2"/>
        <v>14</v>
      </c>
      <c r="AK143" s="61">
        <f t="shared" si="3"/>
        <v>0</v>
      </c>
    </row>
    <row r="144" spans="3:37" ht="15.05" customHeight="1" x14ac:dyDescent="0.3">
      <c r="C144" s="80" t="s">
        <v>246</v>
      </c>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06"/>
      <c r="AD144" s="106"/>
      <c r="AI144" s="89">
        <f>IF(AND(D144="",COUNTA(D145:$L$146)&gt;0),1,0)</f>
        <v>0</v>
      </c>
      <c r="AJ144" s="61">
        <f t="shared" si="2"/>
        <v>14</v>
      </c>
      <c r="AK144" s="61">
        <f t="shared" si="3"/>
        <v>0</v>
      </c>
    </row>
    <row r="145" spans="1:37" ht="15.05" customHeight="1" x14ac:dyDescent="0.3">
      <c r="C145" s="80" t="s">
        <v>247</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06"/>
      <c r="AD145" s="106"/>
      <c r="AI145" s="89">
        <f>IF(AND(D145="",COUNTA(D146:$L$146)&gt;0),1,0)</f>
        <v>0</v>
      </c>
      <c r="AJ145" s="61">
        <f t="shared" si="2"/>
        <v>14</v>
      </c>
      <c r="AK145" s="61">
        <f t="shared" si="3"/>
        <v>0</v>
      </c>
    </row>
    <row r="146" spans="1:37" ht="15.05" customHeight="1" x14ac:dyDescent="0.25">
      <c r="C146" s="80" t="s">
        <v>248</v>
      </c>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06"/>
      <c r="AD146" s="106"/>
      <c r="AJ146" s="61">
        <f t="shared" si="2"/>
        <v>14</v>
      </c>
      <c r="AK146" s="61">
        <f>IF(OR($AH$25=3240,AND(D146="",M146="",AJ146=14),AND(D146&lt;&gt;"",OR(M146=2,M146=9),AJ146=14),AND(D146&lt;&gt;"",M146=1,AJ146&lt;14)),0,1)</f>
        <v>0</v>
      </c>
    </row>
    <row r="147" spans="1:37" ht="15.05" customHeight="1" x14ac:dyDescent="0.25">
      <c r="AI147" s="90">
        <f>+SUM(AI27:AI145)</f>
        <v>0</v>
      </c>
      <c r="AK147" s="90">
        <f>+SUM(AK27:AK146)</f>
        <v>0</v>
      </c>
    </row>
    <row r="148" spans="1:37" ht="24.05" customHeight="1" x14ac:dyDescent="0.25">
      <c r="C148" s="243" t="s">
        <v>253</v>
      </c>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row>
    <row r="149" spans="1:37" ht="60.05" customHeight="1"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row>
    <row r="150" spans="1:37" ht="15.05" customHeight="1" x14ac:dyDescent="0.25">
      <c r="B150" s="158" t="str">
        <f>IF(AI147=0,"","Error: No debe dejar fila inicial o intermedias vacías.")</f>
        <v/>
      </c>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row>
    <row r="151" spans="1:37" ht="15.05" customHeight="1" x14ac:dyDescent="0.25">
      <c r="B151" s="159" t="str">
        <f>IF(AK147=0,"","Error: Debe completar toda la información requerida.")</f>
        <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row>
    <row r="152" spans="1:37" ht="15.05" customHeight="1" x14ac:dyDescent="0.25"/>
    <row r="153" spans="1:37" ht="36" customHeight="1" x14ac:dyDescent="0.25">
      <c r="A153" s="72" t="s">
        <v>23</v>
      </c>
      <c r="B153" s="213" t="s">
        <v>265</v>
      </c>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G153" s="61" t="s">
        <v>278</v>
      </c>
    </row>
    <row r="154" spans="1:37" ht="15.05" customHeight="1" thickBot="1" x14ac:dyDescent="0.3">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G154" s="61">
        <f>+COUNTBLANK(C155:F157)</f>
        <v>12</v>
      </c>
      <c r="AH154" s="61">
        <v>12</v>
      </c>
      <c r="AI154" s="61">
        <v>10</v>
      </c>
    </row>
    <row r="155" spans="1:37" ht="15.05" customHeight="1" thickBot="1" x14ac:dyDescent="0.3">
      <c r="C155" s="186"/>
      <c r="D155" s="187"/>
      <c r="E155" s="187"/>
      <c r="F155" s="188"/>
      <c r="G155" s="82" t="s">
        <v>117</v>
      </c>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row>
    <row r="156" spans="1:37" ht="15.05" customHeight="1" thickBot="1" x14ac:dyDescent="0.3">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row>
    <row r="157" spans="1:37" ht="23.25" customHeight="1" thickBot="1" x14ac:dyDescent="0.3">
      <c r="C157" s="186"/>
      <c r="D157" s="187"/>
      <c r="E157" s="187"/>
      <c r="F157" s="188"/>
      <c r="G157" s="189" t="s">
        <v>97</v>
      </c>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row>
    <row r="158" spans="1:37" ht="15.05" customHeight="1" x14ac:dyDescent="0.25"/>
    <row r="159" spans="1:37" ht="15.05" customHeight="1" x14ac:dyDescent="0.25">
      <c r="B159" s="159" t="str">
        <f>IF(OR(AG154=12,AG154=10),"","Error: Debe completar toda la información requerida.")</f>
        <v/>
      </c>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row>
    <row r="160" spans="1:37" ht="15.05" customHeight="1" thickBot="1" x14ac:dyDescent="0.3"/>
    <row r="161" spans="1:41" ht="15.05" customHeight="1" thickBot="1" x14ac:dyDescent="0.3">
      <c r="B161" s="191" t="s">
        <v>105</v>
      </c>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3"/>
    </row>
    <row r="162" spans="1:41" ht="15.05" customHeight="1" x14ac:dyDescent="0.25">
      <c r="B162" s="179" t="s">
        <v>107</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1"/>
    </row>
    <row r="163" spans="1:41" ht="60.05" customHeight="1" x14ac:dyDescent="0.25">
      <c r="B163" s="83"/>
      <c r="C163" s="207" t="s">
        <v>103</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10"/>
    </row>
    <row r="164" spans="1:41" ht="47.95" customHeight="1" x14ac:dyDescent="0.25">
      <c r="B164" s="84"/>
      <c r="C164" s="221" t="s">
        <v>104</v>
      </c>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3"/>
    </row>
    <row r="165" spans="1:41" ht="15.05" customHeight="1" x14ac:dyDescent="0.25"/>
    <row r="166" spans="1:41" ht="36" customHeight="1" x14ac:dyDescent="0.25">
      <c r="A166" s="72" t="s">
        <v>24</v>
      </c>
      <c r="B166" s="178" t="s">
        <v>258</v>
      </c>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row>
    <row r="167" spans="1:41" ht="15.05" customHeight="1" x14ac:dyDescent="0.25">
      <c r="C167" s="176" t="s">
        <v>251</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row>
    <row r="168" spans="1:41" ht="24.05" customHeight="1" x14ac:dyDescent="0.25">
      <c r="C168" s="177" t="s">
        <v>259</v>
      </c>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row>
    <row r="169" spans="1:41" ht="24.05" customHeight="1" x14ac:dyDescent="0.25">
      <c r="C169" s="177" t="s">
        <v>256</v>
      </c>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G169" s="61" t="s">
        <v>278</v>
      </c>
    </row>
    <row r="170" spans="1:41" ht="15.05" customHeight="1" x14ac:dyDescent="0.25">
      <c r="AG170" s="61">
        <f>+COUNTBLANK(M173:AD292)</f>
        <v>2160</v>
      </c>
      <c r="AH170" s="61">
        <v>3238</v>
      </c>
    </row>
    <row r="171" spans="1:41" ht="15.05" customHeight="1" x14ac:dyDescent="0.25">
      <c r="C171" s="163" t="s">
        <v>124</v>
      </c>
      <c r="D171" s="163"/>
      <c r="E171" s="163"/>
      <c r="F171" s="163"/>
      <c r="G171" s="163"/>
      <c r="H171" s="163"/>
      <c r="I171" s="163"/>
      <c r="J171" s="163"/>
      <c r="K171" s="163"/>
      <c r="L171" s="163"/>
      <c r="M171" s="165" t="s">
        <v>315</v>
      </c>
      <c r="N171" s="165"/>
      <c r="O171" s="165"/>
      <c r="P171" s="165"/>
      <c r="Q171" s="168" t="s">
        <v>260</v>
      </c>
      <c r="R171" s="172"/>
      <c r="S171" s="172"/>
      <c r="T171" s="172"/>
      <c r="U171" s="172"/>
      <c r="V171" s="172"/>
      <c r="W171" s="172"/>
      <c r="X171" s="172"/>
      <c r="Y171" s="172"/>
      <c r="Z171" s="172"/>
      <c r="AA171" s="172"/>
      <c r="AB171" s="172"/>
      <c r="AC171" s="172"/>
      <c r="AD171" s="172"/>
    </row>
    <row r="172" spans="1:41" ht="57.8" customHeight="1" x14ac:dyDescent="0.25">
      <c r="C172" s="163"/>
      <c r="D172" s="163"/>
      <c r="E172" s="163"/>
      <c r="F172" s="163"/>
      <c r="G172" s="163"/>
      <c r="H172" s="163"/>
      <c r="I172" s="163"/>
      <c r="J172" s="163"/>
      <c r="K172" s="163"/>
      <c r="L172" s="163"/>
      <c r="M172" s="165"/>
      <c r="N172" s="165"/>
      <c r="O172" s="165"/>
      <c r="P172" s="165"/>
      <c r="Q172" s="166" t="s">
        <v>26</v>
      </c>
      <c r="R172" s="167"/>
      <c r="S172" s="168"/>
      <c r="T172" s="173" t="s">
        <v>28</v>
      </c>
      <c r="U172" s="174"/>
      <c r="V172" s="175"/>
      <c r="W172" s="173" t="s">
        <v>27</v>
      </c>
      <c r="X172" s="174"/>
      <c r="Y172" s="175"/>
      <c r="Z172" s="169" t="s">
        <v>255</v>
      </c>
      <c r="AA172" s="170"/>
      <c r="AB172" s="170"/>
      <c r="AC172" s="170"/>
      <c r="AD172" s="171"/>
      <c r="AI172" s="97" t="s">
        <v>281</v>
      </c>
      <c r="AJ172" s="92" t="s">
        <v>279</v>
      </c>
      <c r="AK172" s="93" t="s">
        <v>282</v>
      </c>
      <c r="AL172" s="92" t="s">
        <v>280</v>
      </c>
      <c r="AM172" s="98" t="s">
        <v>278</v>
      </c>
      <c r="AN172" s="98" t="s">
        <v>277</v>
      </c>
      <c r="AO172" s="61" t="s">
        <v>277</v>
      </c>
    </row>
    <row r="173" spans="1:41" ht="15.05" customHeight="1" x14ac:dyDescent="0.3">
      <c r="C173" s="76" t="s">
        <v>100</v>
      </c>
      <c r="D173" s="164" t="str">
        <f>IF(D27="","",D27)</f>
        <v/>
      </c>
      <c r="E173" s="164"/>
      <c r="F173" s="164"/>
      <c r="G173" s="164"/>
      <c r="H173" s="164"/>
      <c r="I173" s="164"/>
      <c r="J173" s="164"/>
      <c r="K173" s="164"/>
      <c r="L173" s="164"/>
      <c r="M173" s="162"/>
      <c r="N173" s="162"/>
      <c r="O173" s="162"/>
      <c r="P173" s="162"/>
      <c r="Q173" s="162"/>
      <c r="R173" s="162"/>
      <c r="S173" s="162"/>
      <c r="T173" s="162"/>
      <c r="U173" s="162"/>
      <c r="V173" s="162"/>
      <c r="W173" s="162"/>
      <c r="X173" s="162"/>
      <c r="Y173" s="162"/>
      <c r="Z173" s="160"/>
      <c r="AA173" s="146"/>
      <c r="AB173" s="146"/>
      <c r="AC173" s="146"/>
      <c r="AD173" s="161"/>
      <c r="AG173" s="61">
        <v>1</v>
      </c>
      <c r="AH173" s="61">
        <v>1</v>
      </c>
      <c r="AI173" s="91">
        <f>Q173</f>
        <v>0</v>
      </c>
      <c r="AJ173" s="93">
        <f>COUNTIF(T173:Y173,"NS")</f>
        <v>0</v>
      </c>
      <c r="AK173" s="94">
        <f>SUM(T173:Y173)</f>
        <v>0</v>
      </c>
      <c r="AL173" s="92">
        <f>IF($AG$170=2160,0,IF(OR(AND(AI173=0,AJ173&gt;0),AND(AI173="ns",AK173&gt;0),AND(AI173="ns",AJ173=0,AK173=0)),1,IF(OR(AND(AI173&gt;0,AJ173=2),AND(AI173="ns",AJ173=2),AND(AI173="ns",AK173=0,AJ173&gt;0),AI173=AK173),0,1)))</f>
        <v>0</v>
      </c>
      <c r="AM173" s="61">
        <f>+COUNTBLANK(Q173:AD173)</f>
        <v>14</v>
      </c>
      <c r="AN173" s="61">
        <f>+IF(OR($AG$170=2160,AND(D173&lt;&gt;"",M173=1,Q173&lt;&gt;"",T173&lt;&gt;"",W173&lt;&gt;"",Z173&lt;&gt;""),AND(D173="",M173="",AM173=14),AND(D173&lt;&gt;"",OR(M173=2,M173=9),AM173=14)),0,1)</f>
        <v>0</v>
      </c>
      <c r="AO173" s="61">
        <f>IF(OR($AG$170=2160,Q173="",Q173&lt;&gt;0,AND(Q173=0,Z173=2)),0,1)</f>
        <v>0</v>
      </c>
    </row>
    <row r="174" spans="1:41" ht="15.05" customHeight="1" x14ac:dyDescent="0.3">
      <c r="C174" s="77" t="s">
        <v>101</v>
      </c>
      <c r="D174" s="164" t="str">
        <f t="shared" ref="D174:D237" si="4">IF(D28="","",D28)</f>
        <v/>
      </c>
      <c r="E174" s="164"/>
      <c r="F174" s="164"/>
      <c r="G174" s="164"/>
      <c r="H174" s="164"/>
      <c r="I174" s="164"/>
      <c r="J174" s="164"/>
      <c r="K174" s="164"/>
      <c r="L174" s="164"/>
      <c r="M174" s="162"/>
      <c r="N174" s="162"/>
      <c r="O174" s="162"/>
      <c r="P174" s="162"/>
      <c r="Q174" s="162"/>
      <c r="R174" s="162"/>
      <c r="S174" s="162"/>
      <c r="T174" s="162"/>
      <c r="U174" s="162"/>
      <c r="V174" s="162"/>
      <c r="W174" s="162"/>
      <c r="X174" s="162"/>
      <c r="Y174" s="162"/>
      <c r="Z174" s="160"/>
      <c r="AA174" s="146"/>
      <c r="AB174" s="146"/>
      <c r="AC174" s="146"/>
      <c r="AD174" s="161"/>
      <c r="AG174" s="61">
        <v>2</v>
      </c>
      <c r="AH174" s="61">
        <v>2</v>
      </c>
      <c r="AI174" s="91">
        <f t="shared" ref="AI174:AI237" si="5">Q174</f>
        <v>0</v>
      </c>
      <c r="AJ174" s="93">
        <f t="shared" ref="AJ174:AJ237" si="6">COUNTIF(T174:Y174,"NS")</f>
        <v>0</v>
      </c>
      <c r="AK174" s="94">
        <f t="shared" ref="AK174:AK237" si="7">SUM(T174:Y174)</f>
        <v>0</v>
      </c>
      <c r="AL174" s="92">
        <f t="shared" ref="AL174:AL237" si="8">IF($AG$170=2160,0,IF(OR(AND(AI174=0,AJ174&gt;0),AND(AI174="ns",AK174&gt;0),AND(AI174="ns",AJ174=0,AK174=0)),1,IF(OR(AND(AI174&gt;0,AJ174=2),AND(AI174="ns",AJ174=2),AND(AI174="ns",AK174=0,AJ174&gt;0),AI174=AK174),0,1)))</f>
        <v>0</v>
      </c>
      <c r="AM174" s="61">
        <f t="shared" ref="AM174:AM237" si="9">+COUNTBLANK(Q174:AD174)</f>
        <v>14</v>
      </c>
      <c r="AN174" s="61">
        <f t="shared" ref="AN174:AN237" si="10">+IF(OR($AG$170=2160,AND(D174&lt;&gt;"",M174=1,Q174&lt;&gt;"",T174&lt;&gt;"",W174&lt;&gt;"",Z174&lt;&gt;""),AND(D174="",M174="",AM174=14),AND(D174&lt;&gt;"",OR(M174=2,M174=9),AM174=14)),0,1)</f>
        <v>0</v>
      </c>
      <c r="AO174" s="61">
        <f t="shared" ref="AO174:AO237" si="11">IF(OR($AG$170=2160,Q174="",Q174&lt;&gt;0,AND(Q174=0,Z174=2)),0,1)</f>
        <v>0</v>
      </c>
    </row>
    <row r="175" spans="1:41" ht="15.05" customHeight="1" x14ac:dyDescent="0.3">
      <c r="C175" s="77" t="s">
        <v>131</v>
      </c>
      <c r="D175" s="164" t="str">
        <f t="shared" si="4"/>
        <v/>
      </c>
      <c r="E175" s="164"/>
      <c r="F175" s="164"/>
      <c r="G175" s="164"/>
      <c r="H175" s="164"/>
      <c r="I175" s="164"/>
      <c r="J175" s="164"/>
      <c r="K175" s="164"/>
      <c r="L175" s="164"/>
      <c r="M175" s="162"/>
      <c r="N175" s="162"/>
      <c r="O175" s="162"/>
      <c r="P175" s="162"/>
      <c r="Q175" s="162"/>
      <c r="R175" s="162"/>
      <c r="S175" s="162"/>
      <c r="T175" s="162"/>
      <c r="U175" s="162"/>
      <c r="V175" s="162"/>
      <c r="W175" s="162"/>
      <c r="X175" s="162"/>
      <c r="Y175" s="162"/>
      <c r="Z175" s="160"/>
      <c r="AA175" s="146"/>
      <c r="AB175" s="146"/>
      <c r="AC175" s="146"/>
      <c r="AD175" s="161"/>
      <c r="AG175" s="61">
        <v>9</v>
      </c>
      <c r="AH175" s="61">
        <v>9</v>
      </c>
      <c r="AI175" s="91">
        <f t="shared" si="5"/>
        <v>0</v>
      </c>
      <c r="AJ175" s="93">
        <f t="shared" si="6"/>
        <v>0</v>
      </c>
      <c r="AK175" s="94">
        <f t="shared" si="7"/>
        <v>0</v>
      </c>
      <c r="AL175" s="92">
        <f t="shared" si="8"/>
        <v>0</v>
      </c>
      <c r="AM175" s="61">
        <f t="shared" si="9"/>
        <v>14</v>
      </c>
      <c r="AN175" s="61">
        <f t="shared" si="10"/>
        <v>0</v>
      </c>
      <c r="AO175" s="61">
        <f t="shared" si="11"/>
        <v>0</v>
      </c>
    </row>
    <row r="176" spans="1:41" ht="15.05" customHeight="1" x14ac:dyDescent="0.3">
      <c r="C176" s="77" t="s">
        <v>132</v>
      </c>
      <c r="D176" s="164" t="str">
        <f t="shared" si="4"/>
        <v/>
      </c>
      <c r="E176" s="164"/>
      <c r="F176" s="164"/>
      <c r="G176" s="164"/>
      <c r="H176" s="164"/>
      <c r="I176" s="164"/>
      <c r="J176" s="164"/>
      <c r="K176" s="164"/>
      <c r="L176" s="164"/>
      <c r="M176" s="162"/>
      <c r="N176" s="162"/>
      <c r="O176" s="162"/>
      <c r="P176" s="162"/>
      <c r="Q176" s="162"/>
      <c r="R176" s="162"/>
      <c r="S176" s="162"/>
      <c r="T176" s="162"/>
      <c r="U176" s="162"/>
      <c r="V176" s="162"/>
      <c r="W176" s="162"/>
      <c r="X176" s="162"/>
      <c r="Y176" s="162"/>
      <c r="Z176" s="160"/>
      <c r="AA176" s="146"/>
      <c r="AB176" s="146"/>
      <c r="AC176" s="146"/>
      <c r="AD176" s="161"/>
      <c r="AI176" s="91">
        <f t="shared" si="5"/>
        <v>0</v>
      </c>
      <c r="AJ176" s="93">
        <f t="shared" si="6"/>
        <v>0</v>
      </c>
      <c r="AK176" s="94">
        <f t="shared" si="7"/>
        <v>0</v>
      </c>
      <c r="AL176" s="92">
        <f t="shared" si="8"/>
        <v>0</v>
      </c>
      <c r="AM176" s="61">
        <f t="shared" si="9"/>
        <v>14</v>
      </c>
      <c r="AN176" s="61">
        <f t="shared" si="10"/>
        <v>0</v>
      </c>
      <c r="AO176" s="61">
        <f t="shared" si="11"/>
        <v>0</v>
      </c>
    </row>
    <row r="177" spans="3:41" ht="15.05" customHeight="1" x14ac:dyDescent="0.3">
      <c r="C177" s="77" t="s">
        <v>133</v>
      </c>
      <c r="D177" s="164" t="str">
        <f t="shared" si="4"/>
        <v/>
      </c>
      <c r="E177" s="164"/>
      <c r="F177" s="164"/>
      <c r="G177" s="164"/>
      <c r="H177" s="164"/>
      <c r="I177" s="164"/>
      <c r="J177" s="164"/>
      <c r="K177" s="164"/>
      <c r="L177" s="164"/>
      <c r="M177" s="162"/>
      <c r="N177" s="162"/>
      <c r="O177" s="162"/>
      <c r="P177" s="162"/>
      <c r="Q177" s="162"/>
      <c r="R177" s="162"/>
      <c r="S177" s="162"/>
      <c r="T177" s="162"/>
      <c r="U177" s="162"/>
      <c r="V177" s="162"/>
      <c r="W177" s="162"/>
      <c r="X177" s="162"/>
      <c r="Y177" s="162"/>
      <c r="Z177" s="160"/>
      <c r="AA177" s="146"/>
      <c r="AB177" s="146"/>
      <c r="AC177" s="146"/>
      <c r="AD177" s="161"/>
      <c r="AI177" s="91">
        <f t="shared" si="5"/>
        <v>0</v>
      </c>
      <c r="AJ177" s="93">
        <f t="shared" si="6"/>
        <v>0</v>
      </c>
      <c r="AK177" s="94">
        <f t="shared" si="7"/>
        <v>0</v>
      </c>
      <c r="AL177" s="92">
        <f t="shared" si="8"/>
        <v>0</v>
      </c>
      <c r="AM177" s="61">
        <f t="shared" si="9"/>
        <v>14</v>
      </c>
      <c r="AN177" s="61">
        <f t="shared" si="10"/>
        <v>0</v>
      </c>
      <c r="AO177" s="61">
        <f t="shared" si="11"/>
        <v>0</v>
      </c>
    </row>
    <row r="178" spans="3:41" ht="15.05" customHeight="1" x14ac:dyDescent="0.3">
      <c r="C178" s="77" t="s">
        <v>134</v>
      </c>
      <c r="D178" s="164" t="str">
        <f t="shared" si="4"/>
        <v/>
      </c>
      <c r="E178" s="164"/>
      <c r="F178" s="164"/>
      <c r="G178" s="164"/>
      <c r="H178" s="164"/>
      <c r="I178" s="164"/>
      <c r="J178" s="164"/>
      <c r="K178" s="164"/>
      <c r="L178" s="164"/>
      <c r="M178" s="162"/>
      <c r="N178" s="162"/>
      <c r="O178" s="162"/>
      <c r="P178" s="162"/>
      <c r="Q178" s="162"/>
      <c r="R178" s="162"/>
      <c r="S178" s="162"/>
      <c r="T178" s="162"/>
      <c r="U178" s="162"/>
      <c r="V178" s="162"/>
      <c r="W178" s="162"/>
      <c r="X178" s="162"/>
      <c r="Y178" s="162"/>
      <c r="Z178" s="160"/>
      <c r="AA178" s="146"/>
      <c r="AB178" s="146"/>
      <c r="AC178" s="146"/>
      <c r="AD178" s="161"/>
      <c r="AI178" s="91">
        <f t="shared" si="5"/>
        <v>0</v>
      </c>
      <c r="AJ178" s="93">
        <f t="shared" si="6"/>
        <v>0</v>
      </c>
      <c r="AK178" s="94">
        <f t="shared" si="7"/>
        <v>0</v>
      </c>
      <c r="AL178" s="92">
        <f t="shared" si="8"/>
        <v>0</v>
      </c>
      <c r="AM178" s="61">
        <f t="shared" si="9"/>
        <v>14</v>
      </c>
      <c r="AN178" s="61">
        <f t="shared" si="10"/>
        <v>0</v>
      </c>
      <c r="AO178" s="61">
        <f t="shared" si="11"/>
        <v>0</v>
      </c>
    </row>
    <row r="179" spans="3:41" ht="15.05" customHeight="1" x14ac:dyDescent="0.3">
      <c r="C179" s="77" t="s">
        <v>135</v>
      </c>
      <c r="D179" s="164" t="str">
        <f t="shared" si="4"/>
        <v/>
      </c>
      <c r="E179" s="164"/>
      <c r="F179" s="164"/>
      <c r="G179" s="164"/>
      <c r="H179" s="164"/>
      <c r="I179" s="164"/>
      <c r="J179" s="164"/>
      <c r="K179" s="164"/>
      <c r="L179" s="164"/>
      <c r="M179" s="162"/>
      <c r="N179" s="162"/>
      <c r="O179" s="162"/>
      <c r="P179" s="162"/>
      <c r="Q179" s="162"/>
      <c r="R179" s="162"/>
      <c r="S179" s="162"/>
      <c r="T179" s="162"/>
      <c r="U179" s="162"/>
      <c r="V179" s="162"/>
      <c r="W179" s="162"/>
      <c r="X179" s="162"/>
      <c r="Y179" s="162"/>
      <c r="Z179" s="160"/>
      <c r="AA179" s="146"/>
      <c r="AB179" s="146"/>
      <c r="AC179" s="146"/>
      <c r="AD179" s="161"/>
      <c r="AI179" s="91">
        <f t="shared" si="5"/>
        <v>0</v>
      </c>
      <c r="AJ179" s="93">
        <f t="shared" si="6"/>
        <v>0</v>
      </c>
      <c r="AK179" s="94">
        <f t="shared" si="7"/>
        <v>0</v>
      </c>
      <c r="AL179" s="92">
        <f t="shared" si="8"/>
        <v>0</v>
      </c>
      <c r="AM179" s="61">
        <f t="shared" si="9"/>
        <v>14</v>
      </c>
      <c r="AN179" s="61">
        <f t="shared" si="10"/>
        <v>0</v>
      </c>
      <c r="AO179" s="61">
        <f t="shared" si="11"/>
        <v>0</v>
      </c>
    </row>
    <row r="180" spans="3:41" ht="15.05" customHeight="1" x14ac:dyDescent="0.3">
      <c r="C180" s="77" t="s">
        <v>136</v>
      </c>
      <c r="D180" s="164" t="str">
        <f t="shared" si="4"/>
        <v/>
      </c>
      <c r="E180" s="164"/>
      <c r="F180" s="164"/>
      <c r="G180" s="164"/>
      <c r="H180" s="164"/>
      <c r="I180" s="164"/>
      <c r="J180" s="164"/>
      <c r="K180" s="164"/>
      <c r="L180" s="164"/>
      <c r="M180" s="162"/>
      <c r="N180" s="162"/>
      <c r="O180" s="162"/>
      <c r="P180" s="162"/>
      <c r="Q180" s="162"/>
      <c r="R180" s="162"/>
      <c r="S180" s="162"/>
      <c r="T180" s="162"/>
      <c r="U180" s="162"/>
      <c r="V180" s="162"/>
      <c r="W180" s="162"/>
      <c r="X180" s="162"/>
      <c r="Y180" s="162"/>
      <c r="Z180" s="160"/>
      <c r="AA180" s="146"/>
      <c r="AB180" s="146"/>
      <c r="AC180" s="146"/>
      <c r="AD180" s="161"/>
      <c r="AI180" s="91">
        <f t="shared" si="5"/>
        <v>0</v>
      </c>
      <c r="AJ180" s="93">
        <f t="shared" si="6"/>
        <v>0</v>
      </c>
      <c r="AK180" s="94">
        <f t="shared" si="7"/>
        <v>0</v>
      </c>
      <c r="AL180" s="92">
        <f t="shared" si="8"/>
        <v>0</v>
      </c>
      <c r="AM180" s="61">
        <f t="shared" si="9"/>
        <v>14</v>
      </c>
      <c r="AN180" s="61">
        <f t="shared" si="10"/>
        <v>0</v>
      </c>
      <c r="AO180" s="61">
        <f t="shared" si="11"/>
        <v>0</v>
      </c>
    </row>
    <row r="181" spans="3:41" ht="15.05" customHeight="1" x14ac:dyDescent="0.3">
      <c r="C181" s="77" t="s">
        <v>137</v>
      </c>
      <c r="D181" s="164" t="str">
        <f t="shared" si="4"/>
        <v/>
      </c>
      <c r="E181" s="164"/>
      <c r="F181" s="164"/>
      <c r="G181" s="164"/>
      <c r="H181" s="164"/>
      <c r="I181" s="164"/>
      <c r="J181" s="164"/>
      <c r="K181" s="164"/>
      <c r="L181" s="164"/>
      <c r="M181" s="162"/>
      <c r="N181" s="162"/>
      <c r="O181" s="162"/>
      <c r="P181" s="162"/>
      <c r="Q181" s="162"/>
      <c r="R181" s="162"/>
      <c r="S181" s="162"/>
      <c r="T181" s="162"/>
      <c r="U181" s="162"/>
      <c r="V181" s="162"/>
      <c r="W181" s="162"/>
      <c r="X181" s="162"/>
      <c r="Y181" s="162"/>
      <c r="Z181" s="160"/>
      <c r="AA181" s="146"/>
      <c r="AB181" s="146"/>
      <c r="AC181" s="146"/>
      <c r="AD181" s="161"/>
      <c r="AI181" s="91">
        <f t="shared" si="5"/>
        <v>0</v>
      </c>
      <c r="AJ181" s="93">
        <f t="shared" si="6"/>
        <v>0</v>
      </c>
      <c r="AK181" s="94">
        <f t="shared" si="7"/>
        <v>0</v>
      </c>
      <c r="AL181" s="92">
        <f t="shared" si="8"/>
        <v>0</v>
      </c>
      <c r="AM181" s="61">
        <f t="shared" si="9"/>
        <v>14</v>
      </c>
      <c r="AN181" s="61">
        <f t="shared" si="10"/>
        <v>0</v>
      </c>
      <c r="AO181" s="61">
        <f t="shared" si="11"/>
        <v>0</v>
      </c>
    </row>
    <row r="182" spans="3:41" ht="15.05" customHeight="1" x14ac:dyDescent="0.3">
      <c r="C182" s="77" t="s">
        <v>138</v>
      </c>
      <c r="D182" s="164" t="str">
        <f t="shared" si="4"/>
        <v/>
      </c>
      <c r="E182" s="164"/>
      <c r="F182" s="164"/>
      <c r="G182" s="164"/>
      <c r="H182" s="164"/>
      <c r="I182" s="164"/>
      <c r="J182" s="164"/>
      <c r="K182" s="164"/>
      <c r="L182" s="164"/>
      <c r="M182" s="162"/>
      <c r="N182" s="162"/>
      <c r="O182" s="162"/>
      <c r="P182" s="162"/>
      <c r="Q182" s="162"/>
      <c r="R182" s="162"/>
      <c r="S182" s="162"/>
      <c r="T182" s="162"/>
      <c r="U182" s="162"/>
      <c r="V182" s="162"/>
      <c r="W182" s="162"/>
      <c r="X182" s="162"/>
      <c r="Y182" s="162"/>
      <c r="Z182" s="160"/>
      <c r="AA182" s="146"/>
      <c r="AB182" s="146"/>
      <c r="AC182" s="146"/>
      <c r="AD182" s="161"/>
      <c r="AI182" s="91">
        <f t="shared" si="5"/>
        <v>0</v>
      </c>
      <c r="AJ182" s="93">
        <f t="shared" si="6"/>
        <v>0</v>
      </c>
      <c r="AK182" s="94">
        <f t="shared" si="7"/>
        <v>0</v>
      </c>
      <c r="AL182" s="92">
        <f t="shared" si="8"/>
        <v>0</v>
      </c>
      <c r="AM182" s="61">
        <f t="shared" si="9"/>
        <v>14</v>
      </c>
      <c r="AN182" s="61">
        <f t="shared" si="10"/>
        <v>0</v>
      </c>
      <c r="AO182" s="61">
        <f t="shared" si="11"/>
        <v>0</v>
      </c>
    </row>
    <row r="183" spans="3:41" ht="15.05" customHeight="1" x14ac:dyDescent="0.3">
      <c r="C183" s="77" t="s">
        <v>139</v>
      </c>
      <c r="D183" s="164" t="str">
        <f t="shared" si="4"/>
        <v/>
      </c>
      <c r="E183" s="164"/>
      <c r="F183" s="164"/>
      <c r="G183" s="164"/>
      <c r="H183" s="164"/>
      <c r="I183" s="164"/>
      <c r="J183" s="164"/>
      <c r="K183" s="164"/>
      <c r="L183" s="164"/>
      <c r="M183" s="162"/>
      <c r="N183" s="162"/>
      <c r="O183" s="162"/>
      <c r="P183" s="162"/>
      <c r="Q183" s="162"/>
      <c r="R183" s="162"/>
      <c r="S183" s="162"/>
      <c r="T183" s="162"/>
      <c r="U183" s="162"/>
      <c r="V183" s="162"/>
      <c r="W183" s="162"/>
      <c r="X183" s="162"/>
      <c r="Y183" s="162"/>
      <c r="Z183" s="160"/>
      <c r="AA183" s="146"/>
      <c r="AB183" s="146"/>
      <c r="AC183" s="146"/>
      <c r="AD183" s="161"/>
      <c r="AI183" s="91">
        <f t="shared" si="5"/>
        <v>0</v>
      </c>
      <c r="AJ183" s="93">
        <f t="shared" si="6"/>
        <v>0</v>
      </c>
      <c r="AK183" s="94">
        <f t="shared" si="7"/>
        <v>0</v>
      </c>
      <c r="AL183" s="92">
        <f t="shared" si="8"/>
        <v>0</v>
      </c>
      <c r="AM183" s="61">
        <f t="shared" si="9"/>
        <v>14</v>
      </c>
      <c r="AN183" s="61">
        <f t="shared" si="10"/>
        <v>0</v>
      </c>
      <c r="AO183" s="61">
        <f t="shared" si="11"/>
        <v>0</v>
      </c>
    </row>
    <row r="184" spans="3:41" ht="15.05" customHeight="1" x14ac:dyDescent="0.3">
      <c r="C184" s="77" t="s">
        <v>140</v>
      </c>
      <c r="D184" s="164" t="str">
        <f t="shared" si="4"/>
        <v/>
      </c>
      <c r="E184" s="164"/>
      <c r="F184" s="164"/>
      <c r="G184" s="164"/>
      <c r="H184" s="164"/>
      <c r="I184" s="164"/>
      <c r="J184" s="164"/>
      <c r="K184" s="164"/>
      <c r="L184" s="164"/>
      <c r="M184" s="162"/>
      <c r="N184" s="162"/>
      <c r="O184" s="162"/>
      <c r="P184" s="162"/>
      <c r="Q184" s="162"/>
      <c r="R184" s="162"/>
      <c r="S184" s="162"/>
      <c r="T184" s="162"/>
      <c r="U184" s="162"/>
      <c r="V184" s="162"/>
      <c r="W184" s="162"/>
      <c r="X184" s="162"/>
      <c r="Y184" s="162"/>
      <c r="Z184" s="160"/>
      <c r="AA184" s="146"/>
      <c r="AB184" s="146"/>
      <c r="AC184" s="146"/>
      <c r="AD184" s="161"/>
      <c r="AI184" s="91">
        <f t="shared" si="5"/>
        <v>0</v>
      </c>
      <c r="AJ184" s="93">
        <f t="shared" si="6"/>
        <v>0</v>
      </c>
      <c r="AK184" s="94">
        <f t="shared" si="7"/>
        <v>0</v>
      </c>
      <c r="AL184" s="92">
        <f t="shared" si="8"/>
        <v>0</v>
      </c>
      <c r="AM184" s="61">
        <f t="shared" si="9"/>
        <v>14</v>
      </c>
      <c r="AN184" s="61">
        <f t="shared" si="10"/>
        <v>0</v>
      </c>
      <c r="AO184" s="61">
        <f t="shared" si="11"/>
        <v>0</v>
      </c>
    </row>
    <row r="185" spans="3:41" ht="15.05" customHeight="1" x14ac:dyDescent="0.3">
      <c r="C185" s="77" t="s">
        <v>141</v>
      </c>
      <c r="D185" s="164" t="str">
        <f t="shared" si="4"/>
        <v/>
      </c>
      <c r="E185" s="164"/>
      <c r="F185" s="164"/>
      <c r="G185" s="164"/>
      <c r="H185" s="164"/>
      <c r="I185" s="164"/>
      <c r="J185" s="164"/>
      <c r="K185" s="164"/>
      <c r="L185" s="164"/>
      <c r="M185" s="162"/>
      <c r="N185" s="162"/>
      <c r="O185" s="162"/>
      <c r="P185" s="162"/>
      <c r="Q185" s="162"/>
      <c r="R185" s="162"/>
      <c r="S185" s="162"/>
      <c r="T185" s="162"/>
      <c r="U185" s="162"/>
      <c r="V185" s="162"/>
      <c r="W185" s="162"/>
      <c r="X185" s="162"/>
      <c r="Y185" s="162"/>
      <c r="Z185" s="160"/>
      <c r="AA185" s="146"/>
      <c r="AB185" s="146"/>
      <c r="AC185" s="146"/>
      <c r="AD185" s="161"/>
      <c r="AI185" s="91">
        <f t="shared" si="5"/>
        <v>0</v>
      </c>
      <c r="AJ185" s="93">
        <f t="shared" si="6"/>
        <v>0</v>
      </c>
      <c r="AK185" s="94">
        <f t="shared" si="7"/>
        <v>0</v>
      </c>
      <c r="AL185" s="92">
        <f t="shared" si="8"/>
        <v>0</v>
      </c>
      <c r="AM185" s="61">
        <f t="shared" si="9"/>
        <v>14</v>
      </c>
      <c r="AN185" s="61">
        <f t="shared" si="10"/>
        <v>0</v>
      </c>
      <c r="AO185" s="61">
        <f t="shared" si="11"/>
        <v>0</v>
      </c>
    </row>
    <row r="186" spans="3:41" ht="15.05" customHeight="1" x14ac:dyDescent="0.3">
      <c r="C186" s="77" t="s">
        <v>142</v>
      </c>
      <c r="D186" s="164" t="str">
        <f t="shared" si="4"/>
        <v/>
      </c>
      <c r="E186" s="164"/>
      <c r="F186" s="164"/>
      <c r="G186" s="164"/>
      <c r="H186" s="164"/>
      <c r="I186" s="164"/>
      <c r="J186" s="164"/>
      <c r="K186" s="164"/>
      <c r="L186" s="164"/>
      <c r="M186" s="162"/>
      <c r="N186" s="162"/>
      <c r="O186" s="162"/>
      <c r="P186" s="162"/>
      <c r="Q186" s="162"/>
      <c r="R186" s="162"/>
      <c r="S186" s="162"/>
      <c r="T186" s="162"/>
      <c r="U186" s="162"/>
      <c r="V186" s="162"/>
      <c r="W186" s="162"/>
      <c r="X186" s="162"/>
      <c r="Y186" s="162"/>
      <c r="Z186" s="160"/>
      <c r="AA186" s="146"/>
      <c r="AB186" s="146"/>
      <c r="AC186" s="146"/>
      <c r="AD186" s="161"/>
      <c r="AI186" s="91">
        <f t="shared" si="5"/>
        <v>0</v>
      </c>
      <c r="AJ186" s="93">
        <f t="shared" si="6"/>
        <v>0</v>
      </c>
      <c r="AK186" s="94">
        <f t="shared" si="7"/>
        <v>0</v>
      </c>
      <c r="AL186" s="92">
        <f t="shared" si="8"/>
        <v>0</v>
      </c>
      <c r="AM186" s="61">
        <f t="shared" si="9"/>
        <v>14</v>
      </c>
      <c r="AN186" s="61">
        <f t="shared" si="10"/>
        <v>0</v>
      </c>
      <c r="AO186" s="61">
        <f t="shared" si="11"/>
        <v>0</v>
      </c>
    </row>
    <row r="187" spans="3:41" ht="15.05" customHeight="1" x14ac:dyDescent="0.3">
      <c r="C187" s="77" t="s">
        <v>143</v>
      </c>
      <c r="D187" s="164" t="str">
        <f t="shared" si="4"/>
        <v/>
      </c>
      <c r="E187" s="164"/>
      <c r="F187" s="164"/>
      <c r="G187" s="164"/>
      <c r="H187" s="164"/>
      <c r="I187" s="164"/>
      <c r="J187" s="164"/>
      <c r="K187" s="164"/>
      <c r="L187" s="164"/>
      <c r="M187" s="162"/>
      <c r="N187" s="162"/>
      <c r="O187" s="162"/>
      <c r="P187" s="162"/>
      <c r="Q187" s="162"/>
      <c r="R187" s="162"/>
      <c r="S187" s="162"/>
      <c r="T187" s="162"/>
      <c r="U187" s="162"/>
      <c r="V187" s="162"/>
      <c r="W187" s="162"/>
      <c r="X187" s="162"/>
      <c r="Y187" s="162"/>
      <c r="Z187" s="160"/>
      <c r="AA187" s="146"/>
      <c r="AB187" s="146"/>
      <c r="AC187" s="146"/>
      <c r="AD187" s="161"/>
      <c r="AI187" s="91">
        <f t="shared" si="5"/>
        <v>0</v>
      </c>
      <c r="AJ187" s="93">
        <f t="shared" si="6"/>
        <v>0</v>
      </c>
      <c r="AK187" s="94">
        <f t="shared" si="7"/>
        <v>0</v>
      </c>
      <c r="AL187" s="92">
        <f t="shared" si="8"/>
        <v>0</v>
      </c>
      <c r="AM187" s="61">
        <f t="shared" si="9"/>
        <v>14</v>
      </c>
      <c r="AN187" s="61">
        <f t="shared" si="10"/>
        <v>0</v>
      </c>
      <c r="AO187" s="61">
        <f t="shared" si="11"/>
        <v>0</v>
      </c>
    </row>
    <row r="188" spans="3:41" ht="15.05" customHeight="1" x14ac:dyDescent="0.3">
      <c r="C188" s="77" t="s">
        <v>144</v>
      </c>
      <c r="D188" s="164" t="str">
        <f t="shared" si="4"/>
        <v/>
      </c>
      <c r="E188" s="164"/>
      <c r="F188" s="164"/>
      <c r="G188" s="164"/>
      <c r="H188" s="164"/>
      <c r="I188" s="164"/>
      <c r="J188" s="164"/>
      <c r="K188" s="164"/>
      <c r="L188" s="164"/>
      <c r="M188" s="162"/>
      <c r="N188" s="162"/>
      <c r="O188" s="162"/>
      <c r="P188" s="162"/>
      <c r="Q188" s="162"/>
      <c r="R188" s="162"/>
      <c r="S188" s="162"/>
      <c r="T188" s="162"/>
      <c r="U188" s="162"/>
      <c r="V188" s="162"/>
      <c r="W188" s="162"/>
      <c r="X188" s="162"/>
      <c r="Y188" s="162"/>
      <c r="Z188" s="160"/>
      <c r="AA188" s="146"/>
      <c r="AB188" s="146"/>
      <c r="AC188" s="146"/>
      <c r="AD188" s="161"/>
      <c r="AI188" s="91">
        <f t="shared" si="5"/>
        <v>0</v>
      </c>
      <c r="AJ188" s="93">
        <f t="shared" si="6"/>
        <v>0</v>
      </c>
      <c r="AK188" s="94">
        <f t="shared" si="7"/>
        <v>0</v>
      </c>
      <c r="AL188" s="92">
        <f t="shared" si="8"/>
        <v>0</v>
      </c>
      <c r="AM188" s="61">
        <f t="shared" si="9"/>
        <v>14</v>
      </c>
      <c r="AN188" s="61">
        <f t="shared" si="10"/>
        <v>0</v>
      </c>
      <c r="AO188" s="61">
        <f t="shared" si="11"/>
        <v>0</v>
      </c>
    </row>
    <row r="189" spans="3:41" ht="15.05" customHeight="1" x14ac:dyDescent="0.3">
      <c r="C189" s="77" t="s">
        <v>145</v>
      </c>
      <c r="D189" s="164" t="str">
        <f t="shared" si="4"/>
        <v/>
      </c>
      <c r="E189" s="164"/>
      <c r="F189" s="164"/>
      <c r="G189" s="164"/>
      <c r="H189" s="164"/>
      <c r="I189" s="164"/>
      <c r="J189" s="164"/>
      <c r="K189" s="164"/>
      <c r="L189" s="164"/>
      <c r="M189" s="162"/>
      <c r="N189" s="162"/>
      <c r="O189" s="162"/>
      <c r="P189" s="162"/>
      <c r="Q189" s="162"/>
      <c r="R189" s="162"/>
      <c r="S189" s="162"/>
      <c r="T189" s="162"/>
      <c r="U189" s="162"/>
      <c r="V189" s="162"/>
      <c r="W189" s="162"/>
      <c r="X189" s="162"/>
      <c r="Y189" s="162"/>
      <c r="Z189" s="160"/>
      <c r="AA189" s="146"/>
      <c r="AB189" s="146"/>
      <c r="AC189" s="146"/>
      <c r="AD189" s="161"/>
      <c r="AI189" s="91">
        <f t="shared" si="5"/>
        <v>0</v>
      </c>
      <c r="AJ189" s="93">
        <f t="shared" si="6"/>
        <v>0</v>
      </c>
      <c r="AK189" s="94">
        <f t="shared" si="7"/>
        <v>0</v>
      </c>
      <c r="AL189" s="92">
        <f t="shared" si="8"/>
        <v>0</v>
      </c>
      <c r="AM189" s="61">
        <f t="shared" si="9"/>
        <v>14</v>
      </c>
      <c r="AN189" s="61">
        <f t="shared" si="10"/>
        <v>0</v>
      </c>
      <c r="AO189" s="61">
        <f t="shared" si="11"/>
        <v>0</v>
      </c>
    </row>
    <row r="190" spans="3:41" ht="15.05" customHeight="1" x14ac:dyDescent="0.3">
      <c r="C190" s="77" t="s">
        <v>146</v>
      </c>
      <c r="D190" s="164" t="str">
        <f t="shared" si="4"/>
        <v/>
      </c>
      <c r="E190" s="164"/>
      <c r="F190" s="164"/>
      <c r="G190" s="164"/>
      <c r="H190" s="164"/>
      <c r="I190" s="164"/>
      <c r="J190" s="164"/>
      <c r="K190" s="164"/>
      <c r="L190" s="164"/>
      <c r="M190" s="162"/>
      <c r="N190" s="162"/>
      <c r="O190" s="162"/>
      <c r="P190" s="162"/>
      <c r="Q190" s="162"/>
      <c r="R190" s="162"/>
      <c r="S190" s="162"/>
      <c r="T190" s="162"/>
      <c r="U190" s="162"/>
      <c r="V190" s="162"/>
      <c r="W190" s="162"/>
      <c r="X190" s="162"/>
      <c r="Y190" s="162"/>
      <c r="Z190" s="160"/>
      <c r="AA190" s="146"/>
      <c r="AB190" s="146"/>
      <c r="AC190" s="146"/>
      <c r="AD190" s="161"/>
      <c r="AI190" s="91">
        <f t="shared" si="5"/>
        <v>0</v>
      </c>
      <c r="AJ190" s="93">
        <f t="shared" si="6"/>
        <v>0</v>
      </c>
      <c r="AK190" s="94">
        <f t="shared" si="7"/>
        <v>0</v>
      </c>
      <c r="AL190" s="92">
        <f t="shared" si="8"/>
        <v>0</v>
      </c>
      <c r="AM190" s="61">
        <f t="shared" si="9"/>
        <v>14</v>
      </c>
      <c r="AN190" s="61">
        <f t="shared" si="10"/>
        <v>0</v>
      </c>
      <c r="AO190" s="61">
        <f t="shared" si="11"/>
        <v>0</v>
      </c>
    </row>
    <row r="191" spans="3:41" ht="15.05" customHeight="1" x14ac:dyDescent="0.3">
      <c r="C191" s="77" t="s">
        <v>147</v>
      </c>
      <c r="D191" s="164" t="str">
        <f t="shared" si="4"/>
        <v/>
      </c>
      <c r="E191" s="164"/>
      <c r="F191" s="164"/>
      <c r="G191" s="164"/>
      <c r="H191" s="164"/>
      <c r="I191" s="164"/>
      <c r="J191" s="164"/>
      <c r="K191" s="164"/>
      <c r="L191" s="164"/>
      <c r="M191" s="162"/>
      <c r="N191" s="162"/>
      <c r="O191" s="162"/>
      <c r="P191" s="162"/>
      <c r="Q191" s="162"/>
      <c r="R191" s="162"/>
      <c r="S191" s="162"/>
      <c r="T191" s="162"/>
      <c r="U191" s="162"/>
      <c r="V191" s="162"/>
      <c r="W191" s="162"/>
      <c r="X191" s="162"/>
      <c r="Y191" s="162"/>
      <c r="Z191" s="160"/>
      <c r="AA191" s="146"/>
      <c r="AB191" s="146"/>
      <c r="AC191" s="146"/>
      <c r="AD191" s="161"/>
      <c r="AI191" s="91">
        <f t="shared" si="5"/>
        <v>0</v>
      </c>
      <c r="AJ191" s="93">
        <f t="shared" si="6"/>
        <v>0</v>
      </c>
      <c r="AK191" s="94">
        <f t="shared" si="7"/>
        <v>0</v>
      </c>
      <c r="AL191" s="92">
        <f t="shared" si="8"/>
        <v>0</v>
      </c>
      <c r="AM191" s="61">
        <f t="shared" si="9"/>
        <v>14</v>
      </c>
      <c r="AN191" s="61">
        <f t="shared" si="10"/>
        <v>0</v>
      </c>
      <c r="AO191" s="61">
        <f t="shared" si="11"/>
        <v>0</v>
      </c>
    </row>
    <row r="192" spans="3:41" ht="15.05" customHeight="1" x14ac:dyDescent="0.3">
      <c r="C192" s="77" t="s">
        <v>148</v>
      </c>
      <c r="D192" s="164" t="str">
        <f t="shared" si="4"/>
        <v/>
      </c>
      <c r="E192" s="164"/>
      <c r="F192" s="164"/>
      <c r="G192" s="164"/>
      <c r="H192" s="164"/>
      <c r="I192" s="164"/>
      <c r="J192" s="164"/>
      <c r="K192" s="164"/>
      <c r="L192" s="164"/>
      <c r="M192" s="162"/>
      <c r="N192" s="162"/>
      <c r="O192" s="162"/>
      <c r="P192" s="162"/>
      <c r="Q192" s="162"/>
      <c r="R192" s="162"/>
      <c r="S192" s="162"/>
      <c r="T192" s="162"/>
      <c r="U192" s="162"/>
      <c r="V192" s="162"/>
      <c r="W192" s="162"/>
      <c r="X192" s="162"/>
      <c r="Y192" s="162"/>
      <c r="Z192" s="160"/>
      <c r="AA192" s="146"/>
      <c r="AB192" s="146"/>
      <c r="AC192" s="146"/>
      <c r="AD192" s="161"/>
      <c r="AI192" s="91">
        <f t="shared" si="5"/>
        <v>0</v>
      </c>
      <c r="AJ192" s="93">
        <f t="shared" si="6"/>
        <v>0</v>
      </c>
      <c r="AK192" s="94">
        <f t="shared" si="7"/>
        <v>0</v>
      </c>
      <c r="AL192" s="92">
        <f t="shared" si="8"/>
        <v>0</v>
      </c>
      <c r="AM192" s="61">
        <f t="shared" si="9"/>
        <v>14</v>
      </c>
      <c r="AN192" s="61">
        <f t="shared" si="10"/>
        <v>0</v>
      </c>
      <c r="AO192" s="61">
        <f t="shared" si="11"/>
        <v>0</v>
      </c>
    </row>
    <row r="193" spans="3:41" ht="15.05" customHeight="1" x14ac:dyDescent="0.3">
      <c r="C193" s="77" t="s">
        <v>149</v>
      </c>
      <c r="D193" s="164" t="str">
        <f t="shared" si="4"/>
        <v/>
      </c>
      <c r="E193" s="164"/>
      <c r="F193" s="164"/>
      <c r="G193" s="164"/>
      <c r="H193" s="164"/>
      <c r="I193" s="164"/>
      <c r="J193" s="164"/>
      <c r="K193" s="164"/>
      <c r="L193" s="164"/>
      <c r="M193" s="162"/>
      <c r="N193" s="162"/>
      <c r="O193" s="162"/>
      <c r="P193" s="162"/>
      <c r="Q193" s="162"/>
      <c r="R193" s="162"/>
      <c r="S193" s="162"/>
      <c r="T193" s="162"/>
      <c r="U193" s="162"/>
      <c r="V193" s="162"/>
      <c r="W193" s="162"/>
      <c r="X193" s="162"/>
      <c r="Y193" s="162"/>
      <c r="Z193" s="160"/>
      <c r="AA193" s="146"/>
      <c r="AB193" s="146"/>
      <c r="AC193" s="146"/>
      <c r="AD193" s="161"/>
      <c r="AI193" s="91">
        <f t="shared" si="5"/>
        <v>0</v>
      </c>
      <c r="AJ193" s="93">
        <f t="shared" si="6"/>
        <v>0</v>
      </c>
      <c r="AK193" s="94">
        <f t="shared" si="7"/>
        <v>0</v>
      </c>
      <c r="AL193" s="92">
        <f t="shared" si="8"/>
        <v>0</v>
      </c>
      <c r="AM193" s="61">
        <f t="shared" si="9"/>
        <v>14</v>
      </c>
      <c r="AN193" s="61">
        <f t="shared" si="10"/>
        <v>0</v>
      </c>
      <c r="AO193" s="61">
        <f t="shared" si="11"/>
        <v>0</v>
      </c>
    </row>
    <row r="194" spans="3:41" ht="15.05" customHeight="1" x14ac:dyDescent="0.3">
      <c r="C194" s="77" t="s">
        <v>150</v>
      </c>
      <c r="D194" s="164" t="str">
        <f t="shared" si="4"/>
        <v/>
      </c>
      <c r="E194" s="164"/>
      <c r="F194" s="164"/>
      <c r="G194" s="164"/>
      <c r="H194" s="164"/>
      <c r="I194" s="164"/>
      <c r="J194" s="164"/>
      <c r="K194" s="164"/>
      <c r="L194" s="164"/>
      <c r="M194" s="162"/>
      <c r="N194" s="162"/>
      <c r="O194" s="162"/>
      <c r="P194" s="162"/>
      <c r="Q194" s="162"/>
      <c r="R194" s="162"/>
      <c r="S194" s="162"/>
      <c r="T194" s="162"/>
      <c r="U194" s="162"/>
      <c r="V194" s="162"/>
      <c r="W194" s="162"/>
      <c r="X194" s="162"/>
      <c r="Y194" s="162"/>
      <c r="Z194" s="160"/>
      <c r="AA194" s="146"/>
      <c r="AB194" s="146"/>
      <c r="AC194" s="146"/>
      <c r="AD194" s="161"/>
      <c r="AI194" s="91">
        <f t="shared" si="5"/>
        <v>0</v>
      </c>
      <c r="AJ194" s="93">
        <f t="shared" si="6"/>
        <v>0</v>
      </c>
      <c r="AK194" s="94">
        <f t="shared" si="7"/>
        <v>0</v>
      </c>
      <c r="AL194" s="92">
        <f t="shared" si="8"/>
        <v>0</v>
      </c>
      <c r="AM194" s="61">
        <f t="shared" si="9"/>
        <v>14</v>
      </c>
      <c r="AN194" s="61">
        <f t="shared" si="10"/>
        <v>0</v>
      </c>
      <c r="AO194" s="61">
        <f t="shared" si="11"/>
        <v>0</v>
      </c>
    </row>
    <row r="195" spans="3:41" ht="15.05" customHeight="1" x14ac:dyDescent="0.3">
      <c r="C195" s="77" t="s">
        <v>151</v>
      </c>
      <c r="D195" s="164" t="str">
        <f t="shared" si="4"/>
        <v/>
      </c>
      <c r="E195" s="164"/>
      <c r="F195" s="164"/>
      <c r="G195" s="164"/>
      <c r="H195" s="164"/>
      <c r="I195" s="164"/>
      <c r="J195" s="164"/>
      <c r="K195" s="164"/>
      <c r="L195" s="164"/>
      <c r="M195" s="162"/>
      <c r="N195" s="162"/>
      <c r="O195" s="162"/>
      <c r="P195" s="162"/>
      <c r="Q195" s="162"/>
      <c r="R195" s="162"/>
      <c r="S195" s="162"/>
      <c r="T195" s="162"/>
      <c r="U195" s="162"/>
      <c r="V195" s="162"/>
      <c r="W195" s="162"/>
      <c r="X195" s="162"/>
      <c r="Y195" s="162"/>
      <c r="Z195" s="160"/>
      <c r="AA195" s="146"/>
      <c r="AB195" s="146"/>
      <c r="AC195" s="146"/>
      <c r="AD195" s="161"/>
      <c r="AI195" s="91">
        <f t="shared" si="5"/>
        <v>0</v>
      </c>
      <c r="AJ195" s="93">
        <f t="shared" si="6"/>
        <v>0</v>
      </c>
      <c r="AK195" s="94">
        <f t="shared" si="7"/>
        <v>0</v>
      </c>
      <c r="AL195" s="92">
        <f t="shared" si="8"/>
        <v>0</v>
      </c>
      <c r="AM195" s="61">
        <f t="shared" si="9"/>
        <v>14</v>
      </c>
      <c r="AN195" s="61">
        <f t="shared" si="10"/>
        <v>0</v>
      </c>
      <c r="AO195" s="61">
        <f t="shared" si="11"/>
        <v>0</v>
      </c>
    </row>
    <row r="196" spans="3:41" ht="15.05" customHeight="1" x14ac:dyDescent="0.3">
      <c r="C196" s="77" t="s">
        <v>152</v>
      </c>
      <c r="D196" s="164" t="str">
        <f t="shared" si="4"/>
        <v/>
      </c>
      <c r="E196" s="164"/>
      <c r="F196" s="164"/>
      <c r="G196" s="164"/>
      <c r="H196" s="164"/>
      <c r="I196" s="164"/>
      <c r="J196" s="164"/>
      <c r="K196" s="164"/>
      <c r="L196" s="164"/>
      <c r="M196" s="162"/>
      <c r="N196" s="162"/>
      <c r="O196" s="162"/>
      <c r="P196" s="162"/>
      <c r="Q196" s="162"/>
      <c r="R196" s="162"/>
      <c r="S196" s="162"/>
      <c r="T196" s="162"/>
      <c r="U196" s="162"/>
      <c r="V196" s="162"/>
      <c r="W196" s="162"/>
      <c r="X196" s="162"/>
      <c r="Y196" s="162"/>
      <c r="Z196" s="160"/>
      <c r="AA196" s="146"/>
      <c r="AB196" s="146"/>
      <c r="AC196" s="146"/>
      <c r="AD196" s="161"/>
      <c r="AI196" s="91">
        <f t="shared" si="5"/>
        <v>0</v>
      </c>
      <c r="AJ196" s="93">
        <f t="shared" si="6"/>
        <v>0</v>
      </c>
      <c r="AK196" s="94">
        <f t="shared" si="7"/>
        <v>0</v>
      </c>
      <c r="AL196" s="92">
        <f t="shared" si="8"/>
        <v>0</v>
      </c>
      <c r="AM196" s="61">
        <f t="shared" si="9"/>
        <v>14</v>
      </c>
      <c r="AN196" s="61">
        <f t="shared" si="10"/>
        <v>0</v>
      </c>
      <c r="AO196" s="61">
        <f t="shared" si="11"/>
        <v>0</v>
      </c>
    </row>
    <row r="197" spans="3:41" ht="15.05" customHeight="1" x14ac:dyDescent="0.3">
      <c r="C197" s="77" t="s">
        <v>153</v>
      </c>
      <c r="D197" s="164" t="str">
        <f t="shared" si="4"/>
        <v/>
      </c>
      <c r="E197" s="164"/>
      <c r="F197" s="164"/>
      <c r="G197" s="164"/>
      <c r="H197" s="164"/>
      <c r="I197" s="164"/>
      <c r="J197" s="164"/>
      <c r="K197" s="164"/>
      <c r="L197" s="164"/>
      <c r="M197" s="162"/>
      <c r="N197" s="162"/>
      <c r="O197" s="162"/>
      <c r="P197" s="162"/>
      <c r="Q197" s="162"/>
      <c r="R197" s="162"/>
      <c r="S197" s="162"/>
      <c r="T197" s="162"/>
      <c r="U197" s="162"/>
      <c r="V197" s="162"/>
      <c r="W197" s="162"/>
      <c r="X197" s="162"/>
      <c r="Y197" s="162"/>
      <c r="Z197" s="160"/>
      <c r="AA197" s="146"/>
      <c r="AB197" s="146"/>
      <c r="AC197" s="146"/>
      <c r="AD197" s="161"/>
      <c r="AI197" s="91">
        <f t="shared" si="5"/>
        <v>0</v>
      </c>
      <c r="AJ197" s="93">
        <f t="shared" si="6"/>
        <v>0</v>
      </c>
      <c r="AK197" s="94">
        <f t="shared" si="7"/>
        <v>0</v>
      </c>
      <c r="AL197" s="92">
        <f t="shared" si="8"/>
        <v>0</v>
      </c>
      <c r="AM197" s="61">
        <f t="shared" si="9"/>
        <v>14</v>
      </c>
      <c r="AN197" s="61">
        <f t="shared" si="10"/>
        <v>0</v>
      </c>
      <c r="AO197" s="61">
        <f t="shared" si="11"/>
        <v>0</v>
      </c>
    </row>
    <row r="198" spans="3:41" ht="15.05" customHeight="1" x14ac:dyDescent="0.3">
      <c r="C198" s="77" t="s">
        <v>154</v>
      </c>
      <c r="D198" s="164" t="str">
        <f t="shared" si="4"/>
        <v/>
      </c>
      <c r="E198" s="164"/>
      <c r="F198" s="164"/>
      <c r="G198" s="164"/>
      <c r="H198" s="164"/>
      <c r="I198" s="164"/>
      <c r="J198" s="164"/>
      <c r="K198" s="164"/>
      <c r="L198" s="164"/>
      <c r="M198" s="162"/>
      <c r="N198" s="162"/>
      <c r="O198" s="162"/>
      <c r="P198" s="162"/>
      <c r="Q198" s="162"/>
      <c r="R198" s="162"/>
      <c r="S198" s="162"/>
      <c r="T198" s="162"/>
      <c r="U198" s="162"/>
      <c r="V198" s="162"/>
      <c r="W198" s="162"/>
      <c r="X198" s="162"/>
      <c r="Y198" s="162"/>
      <c r="Z198" s="160"/>
      <c r="AA198" s="146"/>
      <c r="AB198" s="146"/>
      <c r="AC198" s="146"/>
      <c r="AD198" s="161"/>
      <c r="AI198" s="91">
        <f t="shared" si="5"/>
        <v>0</v>
      </c>
      <c r="AJ198" s="93">
        <f t="shared" si="6"/>
        <v>0</v>
      </c>
      <c r="AK198" s="94">
        <f t="shared" si="7"/>
        <v>0</v>
      </c>
      <c r="AL198" s="92">
        <f t="shared" si="8"/>
        <v>0</v>
      </c>
      <c r="AM198" s="61">
        <f t="shared" si="9"/>
        <v>14</v>
      </c>
      <c r="AN198" s="61">
        <f t="shared" si="10"/>
        <v>0</v>
      </c>
      <c r="AO198" s="61">
        <f t="shared" si="11"/>
        <v>0</v>
      </c>
    </row>
    <row r="199" spans="3:41" ht="15.05" customHeight="1" x14ac:dyDescent="0.3">
      <c r="C199" s="77" t="s">
        <v>155</v>
      </c>
      <c r="D199" s="164" t="str">
        <f t="shared" si="4"/>
        <v/>
      </c>
      <c r="E199" s="164"/>
      <c r="F199" s="164"/>
      <c r="G199" s="164"/>
      <c r="H199" s="164"/>
      <c r="I199" s="164"/>
      <c r="J199" s="164"/>
      <c r="K199" s="164"/>
      <c r="L199" s="164"/>
      <c r="M199" s="162"/>
      <c r="N199" s="162"/>
      <c r="O199" s="162"/>
      <c r="P199" s="162"/>
      <c r="Q199" s="162"/>
      <c r="R199" s="162"/>
      <c r="S199" s="162"/>
      <c r="T199" s="162"/>
      <c r="U199" s="162"/>
      <c r="V199" s="162"/>
      <c r="W199" s="162"/>
      <c r="X199" s="162"/>
      <c r="Y199" s="162"/>
      <c r="Z199" s="160"/>
      <c r="AA199" s="146"/>
      <c r="AB199" s="146"/>
      <c r="AC199" s="146"/>
      <c r="AD199" s="161"/>
      <c r="AI199" s="91">
        <f t="shared" si="5"/>
        <v>0</v>
      </c>
      <c r="AJ199" s="93">
        <f t="shared" si="6"/>
        <v>0</v>
      </c>
      <c r="AK199" s="94">
        <f t="shared" si="7"/>
        <v>0</v>
      </c>
      <c r="AL199" s="92">
        <f t="shared" si="8"/>
        <v>0</v>
      </c>
      <c r="AM199" s="61">
        <f t="shared" si="9"/>
        <v>14</v>
      </c>
      <c r="AN199" s="61">
        <f t="shared" si="10"/>
        <v>0</v>
      </c>
      <c r="AO199" s="61">
        <f t="shared" si="11"/>
        <v>0</v>
      </c>
    </row>
    <row r="200" spans="3:41" ht="15.05" customHeight="1" x14ac:dyDescent="0.3">
      <c r="C200" s="77" t="s">
        <v>156</v>
      </c>
      <c r="D200" s="164" t="str">
        <f t="shared" si="4"/>
        <v/>
      </c>
      <c r="E200" s="164"/>
      <c r="F200" s="164"/>
      <c r="G200" s="164"/>
      <c r="H200" s="164"/>
      <c r="I200" s="164"/>
      <c r="J200" s="164"/>
      <c r="K200" s="164"/>
      <c r="L200" s="164"/>
      <c r="M200" s="162"/>
      <c r="N200" s="162"/>
      <c r="O200" s="162"/>
      <c r="P200" s="162"/>
      <c r="Q200" s="162"/>
      <c r="R200" s="162"/>
      <c r="S200" s="162"/>
      <c r="T200" s="162"/>
      <c r="U200" s="162"/>
      <c r="V200" s="162"/>
      <c r="W200" s="162"/>
      <c r="X200" s="162"/>
      <c r="Y200" s="162"/>
      <c r="Z200" s="160"/>
      <c r="AA200" s="146"/>
      <c r="AB200" s="146"/>
      <c r="AC200" s="146"/>
      <c r="AD200" s="161"/>
      <c r="AI200" s="91">
        <f t="shared" si="5"/>
        <v>0</v>
      </c>
      <c r="AJ200" s="93">
        <f t="shared" si="6"/>
        <v>0</v>
      </c>
      <c r="AK200" s="94">
        <f t="shared" si="7"/>
        <v>0</v>
      </c>
      <c r="AL200" s="92">
        <f t="shared" si="8"/>
        <v>0</v>
      </c>
      <c r="AM200" s="61">
        <f t="shared" si="9"/>
        <v>14</v>
      </c>
      <c r="AN200" s="61">
        <f t="shared" si="10"/>
        <v>0</v>
      </c>
      <c r="AO200" s="61">
        <f t="shared" si="11"/>
        <v>0</v>
      </c>
    </row>
    <row r="201" spans="3:41" ht="15.05" customHeight="1" x14ac:dyDescent="0.3">
      <c r="C201" s="77" t="s">
        <v>157</v>
      </c>
      <c r="D201" s="164" t="str">
        <f t="shared" si="4"/>
        <v/>
      </c>
      <c r="E201" s="164"/>
      <c r="F201" s="164"/>
      <c r="G201" s="164"/>
      <c r="H201" s="164"/>
      <c r="I201" s="164"/>
      <c r="J201" s="164"/>
      <c r="K201" s="164"/>
      <c r="L201" s="164"/>
      <c r="M201" s="162"/>
      <c r="N201" s="162"/>
      <c r="O201" s="162"/>
      <c r="P201" s="162"/>
      <c r="Q201" s="162"/>
      <c r="R201" s="162"/>
      <c r="S201" s="162"/>
      <c r="T201" s="162"/>
      <c r="U201" s="162"/>
      <c r="V201" s="162"/>
      <c r="W201" s="162"/>
      <c r="X201" s="162"/>
      <c r="Y201" s="162"/>
      <c r="Z201" s="160"/>
      <c r="AA201" s="146"/>
      <c r="AB201" s="146"/>
      <c r="AC201" s="146"/>
      <c r="AD201" s="161"/>
      <c r="AI201" s="91">
        <f t="shared" si="5"/>
        <v>0</v>
      </c>
      <c r="AJ201" s="93">
        <f t="shared" si="6"/>
        <v>0</v>
      </c>
      <c r="AK201" s="94">
        <f t="shared" si="7"/>
        <v>0</v>
      </c>
      <c r="AL201" s="92">
        <f t="shared" si="8"/>
        <v>0</v>
      </c>
      <c r="AM201" s="61">
        <f t="shared" si="9"/>
        <v>14</v>
      </c>
      <c r="AN201" s="61">
        <f t="shared" si="10"/>
        <v>0</v>
      </c>
      <c r="AO201" s="61">
        <f t="shared" si="11"/>
        <v>0</v>
      </c>
    </row>
    <row r="202" spans="3:41" ht="15.05" customHeight="1" x14ac:dyDescent="0.3">
      <c r="C202" s="77" t="s">
        <v>158</v>
      </c>
      <c r="D202" s="164" t="str">
        <f t="shared" si="4"/>
        <v/>
      </c>
      <c r="E202" s="164"/>
      <c r="F202" s="164"/>
      <c r="G202" s="164"/>
      <c r="H202" s="164"/>
      <c r="I202" s="164"/>
      <c r="J202" s="164"/>
      <c r="K202" s="164"/>
      <c r="L202" s="164"/>
      <c r="M202" s="162"/>
      <c r="N202" s="162"/>
      <c r="O202" s="162"/>
      <c r="P202" s="162"/>
      <c r="Q202" s="162"/>
      <c r="R202" s="162"/>
      <c r="S202" s="162"/>
      <c r="T202" s="162"/>
      <c r="U202" s="162"/>
      <c r="V202" s="162"/>
      <c r="W202" s="162"/>
      <c r="X202" s="162"/>
      <c r="Y202" s="162"/>
      <c r="Z202" s="160"/>
      <c r="AA202" s="146"/>
      <c r="AB202" s="146"/>
      <c r="AC202" s="146"/>
      <c r="AD202" s="161"/>
      <c r="AI202" s="91">
        <f t="shared" si="5"/>
        <v>0</v>
      </c>
      <c r="AJ202" s="93">
        <f t="shared" si="6"/>
        <v>0</v>
      </c>
      <c r="AK202" s="94">
        <f t="shared" si="7"/>
        <v>0</v>
      </c>
      <c r="AL202" s="92">
        <f t="shared" si="8"/>
        <v>0</v>
      </c>
      <c r="AM202" s="61">
        <f t="shared" si="9"/>
        <v>14</v>
      </c>
      <c r="AN202" s="61">
        <f t="shared" si="10"/>
        <v>0</v>
      </c>
      <c r="AO202" s="61">
        <f t="shared" si="11"/>
        <v>0</v>
      </c>
    </row>
    <row r="203" spans="3:41" ht="15.05" customHeight="1" x14ac:dyDescent="0.3">
      <c r="C203" s="77" t="s">
        <v>159</v>
      </c>
      <c r="D203" s="164" t="str">
        <f t="shared" si="4"/>
        <v/>
      </c>
      <c r="E203" s="164"/>
      <c r="F203" s="164"/>
      <c r="G203" s="164"/>
      <c r="H203" s="164"/>
      <c r="I203" s="164"/>
      <c r="J203" s="164"/>
      <c r="K203" s="164"/>
      <c r="L203" s="164"/>
      <c r="M203" s="162"/>
      <c r="N203" s="162"/>
      <c r="O203" s="162"/>
      <c r="P203" s="162"/>
      <c r="Q203" s="162"/>
      <c r="R203" s="162"/>
      <c r="S203" s="162"/>
      <c r="T203" s="162"/>
      <c r="U203" s="162"/>
      <c r="V203" s="162"/>
      <c r="W203" s="162"/>
      <c r="X203" s="162"/>
      <c r="Y203" s="162"/>
      <c r="Z203" s="160"/>
      <c r="AA203" s="146"/>
      <c r="AB203" s="146"/>
      <c r="AC203" s="146"/>
      <c r="AD203" s="161"/>
      <c r="AI203" s="91">
        <f t="shared" si="5"/>
        <v>0</v>
      </c>
      <c r="AJ203" s="93">
        <f t="shared" si="6"/>
        <v>0</v>
      </c>
      <c r="AK203" s="94">
        <f t="shared" si="7"/>
        <v>0</v>
      </c>
      <c r="AL203" s="92">
        <f t="shared" si="8"/>
        <v>0</v>
      </c>
      <c r="AM203" s="61">
        <f t="shared" si="9"/>
        <v>14</v>
      </c>
      <c r="AN203" s="61">
        <f t="shared" si="10"/>
        <v>0</v>
      </c>
      <c r="AO203" s="61">
        <f t="shared" si="11"/>
        <v>0</v>
      </c>
    </row>
    <row r="204" spans="3:41" ht="15.05" customHeight="1" x14ac:dyDescent="0.3">
      <c r="C204" s="77" t="s">
        <v>160</v>
      </c>
      <c r="D204" s="164" t="str">
        <f t="shared" si="4"/>
        <v/>
      </c>
      <c r="E204" s="164"/>
      <c r="F204" s="164"/>
      <c r="G204" s="164"/>
      <c r="H204" s="164"/>
      <c r="I204" s="164"/>
      <c r="J204" s="164"/>
      <c r="K204" s="164"/>
      <c r="L204" s="164"/>
      <c r="M204" s="162"/>
      <c r="N204" s="162"/>
      <c r="O204" s="162"/>
      <c r="P204" s="162"/>
      <c r="Q204" s="162"/>
      <c r="R204" s="162"/>
      <c r="S204" s="162"/>
      <c r="T204" s="162"/>
      <c r="U204" s="162"/>
      <c r="V204" s="162"/>
      <c r="W204" s="162"/>
      <c r="X204" s="162"/>
      <c r="Y204" s="162"/>
      <c r="Z204" s="160"/>
      <c r="AA204" s="146"/>
      <c r="AB204" s="146"/>
      <c r="AC204" s="146"/>
      <c r="AD204" s="161"/>
      <c r="AI204" s="91">
        <f t="shared" si="5"/>
        <v>0</v>
      </c>
      <c r="AJ204" s="93">
        <f t="shared" si="6"/>
        <v>0</v>
      </c>
      <c r="AK204" s="94">
        <f t="shared" si="7"/>
        <v>0</v>
      </c>
      <c r="AL204" s="92">
        <f t="shared" si="8"/>
        <v>0</v>
      </c>
      <c r="AM204" s="61">
        <f t="shared" si="9"/>
        <v>14</v>
      </c>
      <c r="AN204" s="61">
        <f t="shared" si="10"/>
        <v>0</v>
      </c>
      <c r="AO204" s="61">
        <f t="shared" si="11"/>
        <v>0</v>
      </c>
    </row>
    <row r="205" spans="3:41" ht="15.05" customHeight="1" x14ac:dyDescent="0.3">
      <c r="C205" s="77" t="s">
        <v>161</v>
      </c>
      <c r="D205" s="164" t="str">
        <f t="shared" si="4"/>
        <v/>
      </c>
      <c r="E205" s="164"/>
      <c r="F205" s="164"/>
      <c r="G205" s="164"/>
      <c r="H205" s="164"/>
      <c r="I205" s="164"/>
      <c r="J205" s="164"/>
      <c r="K205" s="164"/>
      <c r="L205" s="164"/>
      <c r="M205" s="162"/>
      <c r="N205" s="162"/>
      <c r="O205" s="162"/>
      <c r="P205" s="162"/>
      <c r="Q205" s="162"/>
      <c r="R205" s="162"/>
      <c r="S205" s="162"/>
      <c r="T205" s="162"/>
      <c r="U205" s="162"/>
      <c r="V205" s="162"/>
      <c r="W205" s="162"/>
      <c r="X205" s="162"/>
      <c r="Y205" s="162"/>
      <c r="Z205" s="160"/>
      <c r="AA205" s="146"/>
      <c r="AB205" s="146"/>
      <c r="AC205" s="146"/>
      <c r="AD205" s="161"/>
      <c r="AI205" s="91">
        <f t="shared" si="5"/>
        <v>0</v>
      </c>
      <c r="AJ205" s="93">
        <f t="shared" si="6"/>
        <v>0</v>
      </c>
      <c r="AK205" s="94">
        <f t="shared" si="7"/>
        <v>0</v>
      </c>
      <c r="AL205" s="92">
        <f t="shared" si="8"/>
        <v>0</v>
      </c>
      <c r="AM205" s="61">
        <f t="shared" si="9"/>
        <v>14</v>
      </c>
      <c r="AN205" s="61">
        <f t="shared" si="10"/>
        <v>0</v>
      </c>
      <c r="AO205" s="61">
        <f t="shared" si="11"/>
        <v>0</v>
      </c>
    </row>
    <row r="206" spans="3:41" ht="15.05" customHeight="1" x14ac:dyDescent="0.3">
      <c r="C206" s="77" t="s">
        <v>162</v>
      </c>
      <c r="D206" s="164" t="str">
        <f t="shared" si="4"/>
        <v/>
      </c>
      <c r="E206" s="164"/>
      <c r="F206" s="164"/>
      <c r="G206" s="164"/>
      <c r="H206" s="164"/>
      <c r="I206" s="164"/>
      <c r="J206" s="164"/>
      <c r="K206" s="164"/>
      <c r="L206" s="164"/>
      <c r="M206" s="162"/>
      <c r="N206" s="162"/>
      <c r="O206" s="162"/>
      <c r="P206" s="162"/>
      <c r="Q206" s="162"/>
      <c r="R206" s="162"/>
      <c r="S206" s="162"/>
      <c r="T206" s="162"/>
      <c r="U206" s="162"/>
      <c r="V206" s="162"/>
      <c r="W206" s="162"/>
      <c r="X206" s="162"/>
      <c r="Y206" s="162"/>
      <c r="Z206" s="160"/>
      <c r="AA206" s="146"/>
      <c r="AB206" s="146"/>
      <c r="AC206" s="146"/>
      <c r="AD206" s="161"/>
      <c r="AI206" s="91">
        <f t="shared" si="5"/>
        <v>0</v>
      </c>
      <c r="AJ206" s="93">
        <f t="shared" si="6"/>
        <v>0</v>
      </c>
      <c r="AK206" s="94">
        <f t="shared" si="7"/>
        <v>0</v>
      </c>
      <c r="AL206" s="92">
        <f t="shared" si="8"/>
        <v>0</v>
      </c>
      <c r="AM206" s="61">
        <f t="shared" si="9"/>
        <v>14</v>
      </c>
      <c r="AN206" s="61">
        <f t="shared" si="10"/>
        <v>0</v>
      </c>
      <c r="AO206" s="61">
        <f t="shared" si="11"/>
        <v>0</v>
      </c>
    </row>
    <row r="207" spans="3:41" ht="15.05" customHeight="1" x14ac:dyDescent="0.3">
      <c r="C207" s="77" t="s">
        <v>163</v>
      </c>
      <c r="D207" s="164" t="str">
        <f t="shared" si="4"/>
        <v/>
      </c>
      <c r="E207" s="164"/>
      <c r="F207" s="164"/>
      <c r="G207" s="164"/>
      <c r="H207" s="164"/>
      <c r="I207" s="164"/>
      <c r="J207" s="164"/>
      <c r="K207" s="164"/>
      <c r="L207" s="164"/>
      <c r="M207" s="162"/>
      <c r="N207" s="162"/>
      <c r="O207" s="162"/>
      <c r="P207" s="162"/>
      <c r="Q207" s="162"/>
      <c r="R207" s="162"/>
      <c r="S207" s="162"/>
      <c r="T207" s="162"/>
      <c r="U207" s="162"/>
      <c r="V207" s="162"/>
      <c r="W207" s="162"/>
      <c r="X207" s="162"/>
      <c r="Y207" s="162"/>
      <c r="Z207" s="160"/>
      <c r="AA207" s="146"/>
      <c r="AB207" s="146"/>
      <c r="AC207" s="146"/>
      <c r="AD207" s="161"/>
      <c r="AI207" s="91">
        <f t="shared" si="5"/>
        <v>0</v>
      </c>
      <c r="AJ207" s="93">
        <f t="shared" si="6"/>
        <v>0</v>
      </c>
      <c r="AK207" s="94">
        <f t="shared" si="7"/>
        <v>0</v>
      </c>
      <c r="AL207" s="92">
        <f t="shared" si="8"/>
        <v>0</v>
      </c>
      <c r="AM207" s="61">
        <f t="shared" si="9"/>
        <v>14</v>
      </c>
      <c r="AN207" s="61">
        <f t="shared" si="10"/>
        <v>0</v>
      </c>
      <c r="AO207" s="61">
        <f t="shared" si="11"/>
        <v>0</v>
      </c>
    </row>
    <row r="208" spans="3:41" ht="15.05" customHeight="1" x14ac:dyDescent="0.3">
      <c r="C208" s="77" t="s">
        <v>164</v>
      </c>
      <c r="D208" s="164" t="str">
        <f t="shared" si="4"/>
        <v/>
      </c>
      <c r="E208" s="164"/>
      <c r="F208" s="164"/>
      <c r="G208" s="164"/>
      <c r="H208" s="164"/>
      <c r="I208" s="164"/>
      <c r="J208" s="164"/>
      <c r="K208" s="164"/>
      <c r="L208" s="164"/>
      <c r="M208" s="162"/>
      <c r="N208" s="162"/>
      <c r="O208" s="162"/>
      <c r="P208" s="162"/>
      <c r="Q208" s="162"/>
      <c r="R208" s="162"/>
      <c r="S208" s="162"/>
      <c r="T208" s="162"/>
      <c r="U208" s="162"/>
      <c r="V208" s="162"/>
      <c r="W208" s="162"/>
      <c r="X208" s="162"/>
      <c r="Y208" s="162"/>
      <c r="Z208" s="160"/>
      <c r="AA208" s="146"/>
      <c r="AB208" s="146"/>
      <c r="AC208" s="146"/>
      <c r="AD208" s="161"/>
      <c r="AI208" s="91">
        <f t="shared" si="5"/>
        <v>0</v>
      </c>
      <c r="AJ208" s="93">
        <f t="shared" si="6"/>
        <v>0</v>
      </c>
      <c r="AK208" s="94">
        <f t="shared" si="7"/>
        <v>0</v>
      </c>
      <c r="AL208" s="92">
        <f t="shared" si="8"/>
        <v>0</v>
      </c>
      <c r="AM208" s="61">
        <f t="shared" si="9"/>
        <v>14</v>
      </c>
      <c r="AN208" s="61">
        <f t="shared" si="10"/>
        <v>0</v>
      </c>
      <c r="AO208" s="61">
        <f t="shared" si="11"/>
        <v>0</v>
      </c>
    </row>
    <row r="209" spans="3:41" ht="15.05" customHeight="1" x14ac:dyDescent="0.3">
      <c r="C209" s="77" t="s">
        <v>165</v>
      </c>
      <c r="D209" s="164" t="str">
        <f t="shared" si="4"/>
        <v/>
      </c>
      <c r="E209" s="164"/>
      <c r="F209" s="164"/>
      <c r="G209" s="164"/>
      <c r="H209" s="164"/>
      <c r="I209" s="164"/>
      <c r="J209" s="164"/>
      <c r="K209" s="164"/>
      <c r="L209" s="164"/>
      <c r="M209" s="162"/>
      <c r="N209" s="162"/>
      <c r="O209" s="162"/>
      <c r="P209" s="162"/>
      <c r="Q209" s="162"/>
      <c r="R209" s="162"/>
      <c r="S209" s="162"/>
      <c r="T209" s="162"/>
      <c r="U209" s="162"/>
      <c r="V209" s="162"/>
      <c r="W209" s="162"/>
      <c r="X209" s="162"/>
      <c r="Y209" s="162"/>
      <c r="Z209" s="160"/>
      <c r="AA209" s="146"/>
      <c r="AB209" s="146"/>
      <c r="AC209" s="146"/>
      <c r="AD209" s="161"/>
      <c r="AI209" s="91">
        <f t="shared" si="5"/>
        <v>0</v>
      </c>
      <c r="AJ209" s="93">
        <f t="shared" si="6"/>
        <v>0</v>
      </c>
      <c r="AK209" s="94">
        <f t="shared" si="7"/>
        <v>0</v>
      </c>
      <c r="AL209" s="92">
        <f t="shared" si="8"/>
        <v>0</v>
      </c>
      <c r="AM209" s="61">
        <f t="shared" si="9"/>
        <v>14</v>
      </c>
      <c r="AN209" s="61">
        <f t="shared" si="10"/>
        <v>0</v>
      </c>
      <c r="AO209" s="61">
        <f t="shared" si="11"/>
        <v>0</v>
      </c>
    </row>
    <row r="210" spans="3:41" ht="15.05" customHeight="1" x14ac:dyDescent="0.3">
      <c r="C210" s="77" t="s">
        <v>166</v>
      </c>
      <c r="D210" s="164" t="str">
        <f t="shared" si="4"/>
        <v/>
      </c>
      <c r="E210" s="164"/>
      <c r="F210" s="164"/>
      <c r="G210" s="164"/>
      <c r="H210" s="164"/>
      <c r="I210" s="164"/>
      <c r="J210" s="164"/>
      <c r="K210" s="164"/>
      <c r="L210" s="164"/>
      <c r="M210" s="162"/>
      <c r="N210" s="162"/>
      <c r="O210" s="162"/>
      <c r="P210" s="162"/>
      <c r="Q210" s="162"/>
      <c r="R210" s="162"/>
      <c r="S210" s="162"/>
      <c r="T210" s="162"/>
      <c r="U210" s="162"/>
      <c r="V210" s="162"/>
      <c r="W210" s="162"/>
      <c r="X210" s="162"/>
      <c r="Y210" s="162"/>
      <c r="Z210" s="160"/>
      <c r="AA210" s="146"/>
      <c r="AB210" s="146"/>
      <c r="AC210" s="146"/>
      <c r="AD210" s="161"/>
      <c r="AI210" s="91">
        <f t="shared" si="5"/>
        <v>0</v>
      </c>
      <c r="AJ210" s="93">
        <f t="shared" si="6"/>
        <v>0</v>
      </c>
      <c r="AK210" s="94">
        <f t="shared" si="7"/>
        <v>0</v>
      </c>
      <c r="AL210" s="92">
        <f t="shared" si="8"/>
        <v>0</v>
      </c>
      <c r="AM210" s="61">
        <f t="shared" si="9"/>
        <v>14</v>
      </c>
      <c r="AN210" s="61">
        <f t="shared" si="10"/>
        <v>0</v>
      </c>
      <c r="AO210" s="61">
        <f t="shared" si="11"/>
        <v>0</v>
      </c>
    </row>
    <row r="211" spans="3:41" ht="15.05" customHeight="1" x14ac:dyDescent="0.3">
      <c r="C211" s="77" t="s">
        <v>167</v>
      </c>
      <c r="D211" s="164" t="str">
        <f t="shared" si="4"/>
        <v/>
      </c>
      <c r="E211" s="164"/>
      <c r="F211" s="164"/>
      <c r="G211" s="164"/>
      <c r="H211" s="164"/>
      <c r="I211" s="164"/>
      <c r="J211" s="164"/>
      <c r="K211" s="164"/>
      <c r="L211" s="164"/>
      <c r="M211" s="162"/>
      <c r="N211" s="162"/>
      <c r="O211" s="162"/>
      <c r="P211" s="162"/>
      <c r="Q211" s="162"/>
      <c r="R211" s="162"/>
      <c r="S211" s="162"/>
      <c r="T211" s="162"/>
      <c r="U211" s="162"/>
      <c r="V211" s="162"/>
      <c r="W211" s="162"/>
      <c r="X211" s="162"/>
      <c r="Y211" s="162"/>
      <c r="Z211" s="160"/>
      <c r="AA211" s="146"/>
      <c r="AB211" s="146"/>
      <c r="AC211" s="146"/>
      <c r="AD211" s="161"/>
      <c r="AI211" s="91">
        <f t="shared" si="5"/>
        <v>0</v>
      </c>
      <c r="AJ211" s="93">
        <f t="shared" si="6"/>
        <v>0</v>
      </c>
      <c r="AK211" s="94">
        <f t="shared" si="7"/>
        <v>0</v>
      </c>
      <c r="AL211" s="92">
        <f t="shared" si="8"/>
        <v>0</v>
      </c>
      <c r="AM211" s="61">
        <f t="shared" si="9"/>
        <v>14</v>
      </c>
      <c r="AN211" s="61">
        <f t="shared" si="10"/>
        <v>0</v>
      </c>
      <c r="AO211" s="61">
        <f t="shared" si="11"/>
        <v>0</v>
      </c>
    </row>
    <row r="212" spans="3:41" ht="15.05" customHeight="1" x14ac:dyDescent="0.3">
      <c r="C212" s="77" t="s">
        <v>168</v>
      </c>
      <c r="D212" s="164" t="str">
        <f t="shared" si="4"/>
        <v/>
      </c>
      <c r="E212" s="164"/>
      <c r="F212" s="164"/>
      <c r="G212" s="164"/>
      <c r="H212" s="164"/>
      <c r="I212" s="164"/>
      <c r="J212" s="164"/>
      <c r="K212" s="164"/>
      <c r="L212" s="164"/>
      <c r="M212" s="162"/>
      <c r="N212" s="162"/>
      <c r="O212" s="162"/>
      <c r="P212" s="162"/>
      <c r="Q212" s="162"/>
      <c r="R212" s="162"/>
      <c r="S212" s="162"/>
      <c r="T212" s="162"/>
      <c r="U212" s="162"/>
      <c r="V212" s="162"/>
      <c r="W212" s="162"/>
      <c r="X212" s="162"/>
      <c r="Y212" s="162"/>
      <c r="Z212" s="160"/>
      <c r="AA212" s="146"/>
      <c r="AB212" s="146"/>
      <c r="AC212" s="146"/>
      <c r="AD212" s="161"/>
      <c r="AI212" s="91">
        <f t="shared" si="5"/>
        <v>0</v>
      </c>
      <c r="AJ212" s="93">
        <f t="shared" si="6"/>
        <v>0</v>
      </c>
      <c r="AK212" s="94">
        <f t="shared" si="7"/>
        <v>0</v>
      </c>
      <c r="AL212" s="92">
        <f t="shared" si="8"/>
        <v>0</v>
      </c>
      <c r="AM212" s="61">
        <f t="shared" si="9"/>
        <v>14</v>
      </c>
      <c r="AN212" s="61">
        <f t="shared" si="10"/>
        <v>0</v>
      </c>
      <c r="AO212" s="61">
        <f t="shared" si="11"/>
        <v>0</v>
      </c>
    </row>
    <row r="213" spans="3:41" ht="15.05" customHeight="1" x14ac:dyDescent="0.3">
      <c r="C213" s="77" t="s">
        <v>169</v>
      </c>
      <c r="D213" s="164" t="str">
        <f t="shared" si="4"/>
        <v/>
      </c>
      <c r="E213" s="164"/>
      <c r="F213" s="164"/>
      <c r="G213" s="164"/>
      <c r="H213" s="164"/>
      <c r="I213" s="164"/>
      <c r="J213" s="164"/>
      <c r="K213" s="164"/>
      <c r="L213" s="164"/>
      <c r="M213" s="162"/>
      <c r="N213" s="162"/>
      <c r="O213" s="162"/>
      <c r="P213" s="162"/>
      <c r="Q213" s="162"/>
      <c r="R213" s="162"/>
      <c r="S213" s="162"/>
      <c r="T213" s="162"/>
      <c r="U213" s="162"/>
      <c r="V213" s="162"/>
      <c r="W213" s="162"/>
      <c r="X213" s="162"/>
      <c r="Y213" s="162"/>
      <c r="Z213" s="160"/>
      <c r="AA213" s="146"/>
      <c r="AB213" s="146"/>
      <c r="AC213" s="146"/>
      <c r="AD213" s="161"/>
      <c r="AI213" s="91">
        <f t="shared" si="5"/>
        <v>0</v>
      </c>
      <c r="AJ213" s="93">
        <f t="shared" si="6"/>
        <v>0</v>
      </c>
      <c r="AK213" s="94">
        <f t="shared" si="7"/>
        <v>0</v>
      </c>
      <c r="AL213" s="92">
        <f t="shared" si="8"/>
        <v>0</v>
      </c>
      <c r="AM213" s="61">
        <f t="shared" si="9"/>
        <v>14</v>
      </c>
      <c r="AN213" s="61">
        <f t="shared" si="10"/>
        <v>0</v>
      </c>
      <c r="AO213" s="61">
        <f t="shared" si="11"/>
        <v>0</v>
      </c>
    </row>
    <row r="214" spans="3:41" ht="15.05" customHeight="1" x14ac:dyDescent="0.3">
      <c r="C214" s="77" t="s">
        <v>170</v>
      </c>
      <c r="D214" s="164" t="str">
        <f t="shared" si="4"/>
        <v/>
      </c>
      <c r="E214" s="164"/>
      <c r="F214" s="164"/>
      <c r="G214" s="164"/>
      <c r="H214" s="164"/>
      <c r="I214" s="164"/>
      <c r="J214" s="164"/>
      <c r="K214" s="164"/>
      <c r="L214" s="164"/>
      <c r="M214" s="162"/>
      <c r="N214" s="162"/>
      <c r="O214" s="162"/>
      <c r="P214" s="162"/>
      <c r="Q214" s="162"/>
      <c r="R214" s="162"/>
      <c r="S214" s="162"/>
      <c r="T214" s="162"/>
      <c r="U214" s="162"/>
      <c r="V214" s="162"/>
      <c r="W214" s="162"/>
      <c r="X214" s="162"/>
      <c r="Y214" s="162"/>
      <c r="Z214" s="160"/>
      <c r="AA214" s="146"/>
      <c r="AB214" s="146"/>
      <c r="AC214" s="146"/>
      <c r="AD214" s="161"/>
      <c r="AI214" s="91">
        <f t="shared" si="5"/>
        <v>0</v>
      </c>
      <c r="AJ214" s="93">
        <f t="shared" si="6"/>
        <v>0</v>
      </c>
      <c r="AK214" s="94">
        <f t="shared" si="7"/>
        <v>0</v>
      </c>
      <c r="AL214" s="92">
        <f t="shared" si="8"/>
        <v>0</v>
      </c>
      <c r="AM214" s="61">
        <f t="shared" si="9"/>
        <v>14</v>
      </c>
      <c r="AN214" s="61">
        <f t="shared" si="10"/>
        <v>0</v>
      </c>
      <c r="AO214" s="61">
        <f t="shared" si="11"/>
        <v>0</v>
      </c>
    </row>
    <row r="215" spans="3:41" ht="15.05" customHeight="1" x14ac:dyDescent="0.3">
      <c r="C215" s="77" t="s">
        <v>171</v>
      </c>
      <c r="D215" s="164" t="str">
        <f t="shared" si="4"/>
        <v/>
      </c>
      <c r="E215" s="164"/>
      <c r="F215" s="164"/>
      <c r="G215" s="164"/>
      <c r="H215" s="164"/>
      <c r="I215" s="164"/>
      <c r="J215" s="164"/>
      <c r="K215" s="164"/>
      <c r="L215" s="164"/>
      <c r="M215" s="162"/>
      <c r="N215" s="162"/>
      <c r="O215" s="162"/>
      <c r="P215" s="162"/>
      <c r="Q215" s="162"/>
      <c r="R215" s="162"/>
      <c r="S215" s="162"/>
      <c r="T215" s="162"/>
      <c r="U215" s="162"/>
      <c r="V215" s="162"/>
      <c r="W215" s="162"/>
      <c r="X215" s="162"/>
      <c r="Y215" s="162"/>
      <c r="Z215" s="160"/>
      <c r="AA215" s="146"/>
      <c r="AB215" s="146"/>
      <c r="AC215" s="146"/>
      <c r="AD215" s="161"/>
      <c r="AI215" s="91">
        <f t="shared" si="5"/>
        <v>0</v>
      </c>
      <c r="AJ215" s="93">
        <f t="shared" si="6"/>
        <v>0</v>
      </c>
      <c r="AK215" s="94">
        <f t="shared" si="7"/>
        <v>0</v>
      </c>
      <c r="AL215" s="92">
        <f t="shared" si="8"/>
        <v>0</v>
      </c>
      <c r="AM215" s="61">
        <f t="shared" si="9"/>
        <v>14</v>
      </c>
      <c r="AN215" s="61">
        <f t="shared" si="10"/>
        <v>0</v>
      </c>
      <c r="AO215" s="61">
        <f t="shared" si="11"/>
        <v>0</v>
      </c>
    </row>
    <row r="216" spans="3:41" ht="15.05" customHeight="1" x14ac:dyDescent="0.3">
      <c r="C216" s="77" t="s">
        <v>172</v>
      </c>
      <c r="D216" s="164" t="str">
        <f t="shared" si="4"/>
        <v/>
      </c>
      <c r="E216" s="164"/>
      <c r="F216" s="164"/>
      <c r="G216" s="164"/>
      <c r="H216" s="164"/>
      <c r="I216" s="164"/>
      <c r="J216" s="164"/>
      <c r="K216" s="164"/>
      <c r="L216" s="164"/>
      <c r="M216" s="162"/>
      <c r="N216" s="162"/>
      <c r="O216" s="162"/>
      <c r="P216" s="162"/>
      <c r="Q216" s="162"/>
      <c r="R216" s="162"/>
      <c r="S216" s="162"/>
      <c r="T216" s="162"/>
      <c r="U216" s="162"/>
      <c r="V216" s="162"/>
      <c r="W216" s="162"/>
      <c r="X216" s="162"/>
      <c r="Y216" s="162"/>
      <c r="Z216" s="160"/>
      <c r="AA216" s="146"/>
      <c r="AB216" s="146"/>
      <c r="AC216" s="146"/>
      <c r="AD216" s="161"/>
      <c r="AI216" s="91">
        <f t="shared" si="5"/>
        <v>0</v>
      </c>
      <c r="AJ216" s="93">
        <f t="shared" si="6"/>
        <v>0</v>
      </c>
      <c r="AK216" s="94">
        <f t="shared" si="7"/>
        <v>0</v>
      </c>
      <c r="AL216" s="92">
        <f t="shared" si="8"/>
        <v>0</v>
      </c>
      <c r="AM216" s="61">
        <f t="shared" si="9"/>
        <v>14</v>
      </c>
      <c r="AN216" s="61">
        <f t="shared" si="10"/>
        <v>0</v>
      </c>
      <c r="AO216" s="61">
        <f t="shared" si="11"/>
        <v>0</v>
      </c>
    </row>
    <row r="217" spans="3:41" ht="15.05" customHeight="1" x14ac:dyDescent="0.3">
      <c r="C217" s="77" t="s">
        <v>173</v>
      </c>
      <c r="D217" s="164" t="str">
        <f t="shared" si="4"/>
        <v/>
      </c>
      <c r="E217" s="164"/>
      <c r="F217" s="164"/>
      <c r="G217" s="164"/>
      <c r="H217" s="164"/>
      <c r="I217" s="164"/>
      <c r="J217" s="164"/>
      <c r="K217" s="164"/>
      <c r="L217" s="164"/>
      <c r="M217" s="162"/>
      <c r="N217" s="162"/>
      <c r="O217" s="162"/>
      <c r="P217" s="162"/>
      <c r="Q217" s="162"/>
      <c r="R217" s="162"/>
      <c r="S217" s="162"/>
      <c r="T217" s="162"/>
      <c r="U217" s="162"/>
      <c r="V217" s="162"/>
      <c r="W217" s="162"/>
      <c r="X217" s="162"/>
      <c r="Y217" s="162"/>
      <c r="Z217" s="160"/>
      <c r="AA217" s="146"/>
      <c r="AB217" s="146"/>
      <c r="AC217" s="146"/>
      <c r="AD217" s="161"/>
      <c r="AI217" s="91">
        <f t="shared" si="5"/>
        <v>0</v>
      </c>
      <c r="AJ217" s="93">
        <f t="shared" si="6"/>
        <v>0</v>
      </c>
      <c r="AK217" s="94">
        <f t="shared" si="7"/>
        <v>0</v>
      </c>
      <c r="AL217" s="92">
        <f t="shared" si="8"/>
        <v>0</v>
      </c>
      <c r="AM217" s="61">
        <f t="shared" si="9"/>
        <v>14</v>
      </c>
      <c r="AN217" s="61">
        <f t="shared" si="10"/>
        <v>0</v>
      </c>
      <c r="AO217" s="61">
        <f t="shared" si="11"/>
        <v>0</v>
      </c>
    </row>
    <row r="218" spans="3:41" ht="15.05" customHeight="1" x14ac:dyDescent="0.3">
      <c r="C218" s="77" t="s">
        <v>174</v>
      </c>
      <c r="D218" s="164" t="str">
        <f t="shared" si="4"/>
        <v/>
      </c>
      <c r="E218" s="164"/>
      <c r="F218" s="164"/>
      <c r="G218" s="164"/>
      <c r="H218" s="164"/>
      <c r="I218" s="164"/>
      <c r="J218" s="164"/>
      <c r="K218" s="164"/>
      <c r="L218" s="164"/>
      <c r="M218" s="162"/>
      <c r="N218" s="162"/>
      <c r="O218" s="162"/>
      <c r="P218" s="162"/>
      <c r="Q218" s="162"/>
      <c r="R218" s="162"/>
      <c r="S218" s="162"/>
      <c r="T218" s="162"/>
      <c r="U218" s="162"/>
      <c r="V218" s="162"/>
      <c r="W218" s="162"/>
      <c r="X218" s="162"/>
      <c r="Y218" s="162"/>
      <c r="Z218" s="160"/>
      <c r="AA218" s="146"/>
      <c r="AB218" s="146"/>
      <c r="AC218" s="146"/>
      <c r="AD218" s="161"/>
      <c r="AI218" s="91">
        <f t="shared" si="5"/>
        <v>0</v>
      </c>
      <c r="AJ218" s="93">
        <f t="shared" si="6"/>
        <v>0</v>
      </c>
      <c r="AK218" s="94">
        <f t="shared" si="7"/>
        <v>0</v>
      </c>
      <c r="AL218" s="92">
        <f t="shared" si="8"/>
        <v>0</v>
      </c>
      <c r="AM218" s="61">
        <f t="shared" si="9"/>
        <v>14</v>
      </c>
      <c r="AN218" s="61">
        <f t="shared" si="10"/>
        <v>0</v>
      </c>
      <c r="AO218" s="61">
        <f t="shared" si="11"/>
        <v>0</v>
      </c>
    </row>
    <row r="219" spans="3:41" ht="15.05" customHeight="1" x14ac:dyDescent="0.3">
      <c r="C219" s="77" t="s">
        <v>175</v>
      </c>
      <c r="D219" s="164" t="str">
        <f t="shared" si="4"/>
        <v/>
      </c>
      <c r="E219" s="164"/>
      <c r="F219" s="164"/>
      <c r="G219" s="164"/>
      <c r="H219" s="164"/>
      <c r="I219" s="164"/>
      <c r="J219" s="164"/>
      <c r="K219" s="164"/>
      <c r="L219" s="164"/>
      <c r="M219" s="162"/>
      <c r="N219" s="162"/>
      <c r="O219" s="162"/>
      <c r="P219" s="162"/>
      <c r="Q219" s="162"/>
      <c r="R219" s="162"/>
      <c r="S219" s="162"/>
      <c r="T219" s="162"/>
      <c r="U219" s="162"/>
      <c r="V219" s="162"/>
      <c r="W219" s="162"/>
      <c r="X219" s="162"/>
      <c r="Y219" s="162"/>
      <c r="Z219" s="160"/>
      <c r="AA219" s="146"/>
      <c r="AB219" s="146"/>
      <c r="AC219" s="146"/>
      <c r="AD219" s="161"/>
      <c r="AI219" s="91">
        <f t="shared" si="5"/>
        <v>0</v>
      </c>
      <c r="AJ219" s="93">
        <f t="shared" si="6"/>
        <v>0</v>
      </c>
      <c r="AK219" s="94">
        <f t="shared" si="7"/>
        <v>0</v>
      </c>
      <c r="AL219" s="92">
        <f t="shared" si="8"/>
        <v>0</v>
      </c>
      <c r="AM219" s="61">
        <f t="shared" si="9"/>
        <v>14</v>
      </c>
      <c r="AN219" s="61">
        <f t="shared" si="10"/>
        <v>0</v>
      </c>
      <c r="AO219" s="61">
        <f t="shared" si="11"/>
        <v>0</v>
      </c>
    </row>
    <row r="220" spans="3:41" ht="15.05" customHeight="1" x14ac:dyDescent="0.3">
      <c r="C220" s="77" t="s">
        <v>176</v>
      </c>
      <c r="D220" s="164" t="str">
        <f t="shared" si="4"/>
        <v/>
      </c>
      <c r="E220" s="164"/>
      <c r="F220" s="164"/>
      <c r="G220" s="164"/>
      <c r="H220" s="164"/>
      <c r="I220" s="164"/>
      <c r="J220" s="164"/>
      <c r="K220" s="164"/>
      <c r="L220" s="164"/>
      <c r="M220" s="162"/>
      <c r="N220" s="162"/>
      <c r="O220" s="162"/>
      <c r="P220" s="162"/>
      <c r="Q220" s="162"/>
      <c r="R220" s="162"/>
      <c r="S220" s="162"/>
      <c r="T220" s="162"/>
      <c r="U220" s="162"/>
      <c r="V220" s="162"/>
      <c r="W220" s="162"/>
      <c r="X220" s="162"/>
      <c r="Y220" s="162"/>
      <c r="Z220" s="160"/>
      <c r="AA220" s="146"/>
      <c r="AB220" s="146"/>
      <c r="AC220" s="146"/>
      <c r="AD220" s="161"/>
      <c r="AI220" s="91">
        <f t="shared" si="5"/>
        <v>0</v>
      </c>
      <c r="AJ220" s="93">
        <f t="shared" si="6"/>
        <v>0</v>
      </c>
      <c r="AK220" s="94">
        <f t="shared" si="7"/>
        <v>0</v>
      </c>
      <c r="AL220" s="92">
        <f t="shared" si="8"/>
        <v>0</v>
      </c>
      <c r="AM220" s="61">
        <f t="shared" si="9"/>
        <v>14</v>
      </c>
      <c r="AN220" s="61">
        <f t="shared" si="10"/>
        <v>0</v>
      </c>
      <c r="AO220" s="61">
        <f t="shared" si="11"/>
        <v>0</v>
      </c>
    </row>
    <row r="221" spans="3:41" ht="15.05" customHeight="1" x14ac:dyDescent="0.3">
      <c r="C221" s="77" t="s">
        <v>177</v>
      </c>
      <c r="D221" s="164" t="str">
        <f t="shared" si="4"/>
        <v/>
      </c>
      <c r="E221" s="164"/>
      <c r="F221" s="164"/>
      <c r="G221" s="164"/>
      <c r="H221" s="164"/>
      <c r="I221" s="164"/>
      <c r="J221" s="164"/>
      <c r="K221" s="164"/>
      <c r="L221" s="164"/>
      <c r="M221" s="162"/>
      <c r="N221" s="162"/>
      <c r="O221" s="162"/>
      <c r="P221" s="162"/>
      <c r="Q221" s="162"/>
      <c r="R221" s="162"/>
      <c r="S221" s="162"/>
      <c r="T221" s="162"/>
      <c r="U221" s="162"/>
      <c r="V221" s="162"/>
      <c r="W221" s="162"/>
      <c r="X221" s="162"/>
      <c r="Y221" s="162"/>
      <c r="Z221" s="160"/>
      <c r="AA221" s="146"/>
      <c r="AB221" s="146"/>
      <c r="AC221" s="146"/>
      <c r="AD221" s="161"/>
      <c r="AI221" s="91">
        <f t="shared" si="5"/>
        <v>0</v>
      </c>
      <c r="AJ221" s="93">
        <f t="shared" si="6"/>
        <v>0</v>
      </c>
      <c r="AK221" s="94">
        <f t="shared" si="7"/>
        <v>0</v>
      </c>
      <c r="AL221" s="92">
        <f t="shared" si="8"/>
        <v>0</v>
      </c>
      <c r="AM221" s="61">
        <f t="shared" si="9"/>
        <v>14</v>
      </c>
      <c r="AN221" s="61">
        <f t="shared" si="10"/>
        <v>0</v>
      </c>
      <c r="AO221" s="61">
        <f t="shared" si="11"/>
        <v>0</v>
      </c>
    </row>
    <row r="222" spans="3:41" ht="15.05" customHeight="1" x14ac:dyDescent="0.3">
      <c r="C222" s="77" t="s">
        <v>178</v>
      </c>
      <c r="D222" s="164" t="str">
        <f t="shared" si="4"/>
        <v/>
      </c>
      <c r="E222" s="164"/>
      <c r="F222" s="164"/>
      <c r="G222" s="164"/>
      <c r="H222" s="164"/>
      <c r="I222" s="164"/>
      <c r="J222" s="164"/>
      <c r="K222" s="164"/>
      <c r="L222" s="164"/>
      <c r="M222" s="162"/>
      <c r="N222" s="162"/>
      <c r="O222" s="162"/>
      <c r="P222" s="162"/>
      <c r="Q222" s="162"/>
      <c r="R222" s="162"/>
      <c r="S222" s="162"/>
      <c r="T222" s="162"/>
      <c r="U222" s="162"/>
      <c r="V222" s="162"/>
      <c r="W222" s="162"/>
      <c r="X222" s="162"/>
      <c r="Y222" s="162"/>
      <c r="Z222" s="160"/>
      <c r="AA222" s="146"/>
      <c r="AB222" s="146"/>
      <c r="AC222" s="146"/>
      <c r="AD222" s="161"/>
      <c r="AI222" s="91">
        <f t="shared" si="5"/>
        <v>0</v>
      </c>
      <c r="AJ222" s="93">
        <f t="shared" si="6"/>
        <v>0</v>
      </c>
      <c r="AK222" s="94">
        <f t="shared" si="7"/>
        <v>0</v>
      </c>
      <c r="AL222" s="92">
        <f t="shared" si="8"/>
        <v>0</v>
      </c>
      <c r="AM222" s="61">
        <f t="shared" si="9"/>
        <v>14</v>
      </c>
      <c r="AN222" s="61">
        <f t="shared" si="10"/>
        <v>0</v>
      </c>
      <c r="AO222" s="61">
        <f t="shared" si="11"/>
        <v>0</v>
      </c>
    </row>
    <row r="223" spans="3:41" ht="15.05" customHeight="1" x14ac:dyDescent="0.3">
      <c r="C223" s="77" t="s">
        <v>179</v>
      </c>
      <c r="D223" s="164" t="str">
        <f t="shared" si="4"/>
        <v/>
      </c>
      <c r="E223" s="164"/>
      <c r="F223" s="164"/>
      <c r="G223" s="164"/>
      <c r="H223" s="164"/>
      <c r="I223" s="164"/>
      <c r="J223" s="164"/>
      <c r="K223" s="164"/>
      <c r="L223" s="164"/>
      <c r="M223" s="162"/>
      <c r="N223" s="162"/>
      <c r="O223" s="162"/>
      <c r="P223" s="162"/>
      <c r="Q223" s="162"/>
      <c r="R223" s="162"/>
      <c r="S223" s="162"/>
      <c r="T223" s="162"/>
      <c r="U223" s="162"/>
      <c r="V223" s="162"/>
      <c r="W223" s="162"/>
      <c r="X223" s="162"/>
      <c r="Y223" s="162"/>
      <c r="Z223" s="160"/>
      <c r="AA223" s="146"/>
      <c r="AB223" s="146"/>
      <c r="AC223" s="146"/>
      <c r="AD223" s="161"/>
      <c r="AI223" s="91">
        <f t="shared" si="5"/>
        <v>0</v>
      </c>
      <c r="AJ223" s="93">
        <f t="shared" si="6"/>
        <v>0</v>
      </c>
      <c r="AK223" s="94">
        <f t="shared" si="7"/>
        <v>0</v>
      </c>
      <c r="AL223" s="92">
        <f t="shared" si="8"/>
        <v>0</v>
      </c>
      <c r="AM223" s="61">
        <f t="shared" si="9"/>
        <v>14</v>
      </c>
      <c r="AN223" s="61">
        <f t="shared" si="10"/>
        <v>0</v>
      </c>
      <c r="AO223" s="61">
        <f t="shared" si="11"/>
        <v>0</v>
      </c>
    </row>
    <row r="224" spans="3:41" ht="15.05" customHeight="1" x14ac:dyDescent="0.3">
      <c r="C224" s="77" t="s">
        <v>180</v>
      </c>
      <c r="D224" s="164" t="str">
        <f t="shared" si="4"/>
        <v/>
      </c>
      <c r="E224" s="164"/>
      <c r="F224" s="164"/>
      <c r="G224" s="164"/>
      <c r="H224" s="164"/>
      <c r="I224" s="164"/>
      <c r="J224" s="164"/>
      <c r="K224" s="164"/>
      <c r="L224" s="164"/>
      <c r="M224" s="162"/>
      <c r="N224" s="162"/>
      <c r="O224" s="162"/>
      <c r="P224" s="162"/>
      <c r="Q224" s="162"/>
      <c r="R224" s="162"/>
      <c r="S224" s="162"/>
      <c r="T224" s="162"/>
      <c r="U224" s="162"/>
      <c r="V224" s="162"/>
      <c r="W224" s="162"/>
      <c r="X224" s="162"/>
      <c r="Y224" s="162"/>
      <c r="Z224" s="160"/>
      <c r="AA224" s="146"/>
      <c r="AB224" s="146"/>
      <c r="AC224" s="146"/>
      <c r="AD224" s="161"/>
      <c r="AI224" s="91">
        <f t="shared" si="5"/>
        <v>0</v>
      </c>
      <c r="AJ224" s="93">
        <f t="shared" si="6"/>
        <v>0</v>
      </c>
      <c r="AK224" s="94">
        <f t="shared" si="7"/>
        <v>0</v>
      </c>
      <c r="AL224" s="92">
        <f t="shared" si="8"/>
        <v>0</v>
      </c>
      <c r="AM224" s="61">
        <f t="shared" si="9"/>
        <v>14</v>
      </c>
      <c r="AN224" s="61">
        <f t="shared" si="10"/>
        <v>0</v>
      </c>
      <c r="AO224" s="61">
        <f t="shared" si="11"/>
        <v>0</v>
      </c>
    </row>
    <row r="225" spans="3:41" ht="15.05" customHeight="1" x14ac:dyDescent="0.3">
      <c r="C225" s="77" t="s">
        <v>181</v>
      </c>
      <c r="D225" s="164" t="str">
        <f t="shared" si="4"/>
        <v/>
      </c>
      <c r="E225" s="164"/>
      <c r="F225" s="164"/>
      <c r="G225" s="164"/>
      <c r="H225" s="164"/>
      <c r="I225" s="164"/>
      <c r="J225" s="164"/>
      <c r="K225" s="164"/>
      <c r="L225" s="164"/>
      <c r="M225" s="162"/>
      <c r="N225" s="162"/>
      <c r="O225" s="162"/>
      <c r="P225" s="162"/>
      <c r="Q225" s="162"/>
      <c r="R225" s="162"/>
      <c r="S225" s="162"/>
      <c r="T225" s="162"/>
      <c r="U225" s="162"/>
      <c r="V225" s="162"/>
      <c r="W225" s="162"/>
      <c r="X225" s="162"/>
      <c r="Y225" s="162"/>
      <c r="Z225" s="160"/>
      <c r="AA225" s="146"/>
      <c r="AB225" s="146"/>
      <c r="AC225" s="146"/>
      <c r="AD225" s="161"/>
      <c r="AI225" s="91">
        <f t="shared" si="5"/>
        <v>0</v>
      </c>
      <c r="AJ225" s="93">
        <f t="shared" si="6"/>
        <v>0</v>
      </c>
      <c r="AK225" s="94">
        <f t="shared" si="7"/>
        <v>0</v>
      </c>
      <c r="AL225" s="92">
        <f t="shared" si="8"/>
        <v>0</v>
      </c>
      <c r="AM225" s="61">
        <f t="shared" si="9"/>
        <v>14</v>
      </c>
      <c r="AN225" s="61">
        <f t="shared" si="10"/>
        <v>0</v>
      </c>
      <c r="AO225" s="61">
        <f t="shared" si="11"/>
        <v>0</v>
      </c>
    </row>
    <row r="226" spans="3:41" ht="15.05" customHeight="1" x14ac:dyDescent="0.3">
      <c r="C226" s="77" t="s">
        <v>182</v>
      </c>
      <c r="D226" s="164" t="str">
        <f t="shared" si="4"/>
        <v/>
      </c>
      <c r="E226" s="164"/>
      <c r="F226" s="164"/>
      <c r="G226" s="164"/>
      <c r="H226" s="164"/>
      <c r="I226" s="164"/>
      <c r="J226" s="164"/>
      <c r="K226" s="164"/>
      <c r="L226" s="164"/>
      <c r="M226" s="162"/>
      <c r="N226" s="162"/>
      <c r="O226" s="162"/>
      <c r="P226" s="162"/>
      <c r="Q226" s="162"/>
      <c r="R226" s="162"/>
      <c r="S226" s="162"/>
      <c r="T226" s="162"/>
      <c r="U226" s="162"/>
      <c r="V226" s="162"/>
      <c r="W226" s="162"/>
      <c r="X226" s="162"/>
      <c r="Y226" s="162"/>
      <c r="Z226" s="160"/>
      <c r="AA226" s="146"/>
      <c r="AB226" s="146"/>
      <c r="AC226" s="146"/>
      <c r="AD226" s="161"/>
      <c r="AI226" s="91">
        <f t="shared" si="5"/>
        <v>0</v>
      </c>
      <c r="AJ226" s="93">
        <f t="shared" si="6"/>
        <v>0</v>
      </c>
      <c r="AK226" s="94">
        <f t="shared" si="7"/>
        <v>0</v>
      </c>
      <c r="AL226" s="92">
        <f t="shared" si="8"/>
        <v>0</v>
      </c>
      <c r="AM226" s="61">
        <f t="shared" si="9"/>
        <v>14</v>
      </c>
      <c r="AN226" s="61">
        <f t="shared" si="10"/>
        <v>0</v>
      </c>
      <c r="AO226" s="61">
        <f t="shared" si="11"/>
        <v>0</v>
      </c>
    </row>
    <row r="227" spans="3:41" ht="15.05" customHeight="1" x14ac:dyDescent="0.3">
      <c r="C227" s="77" t="s">
        <v>183</v>
      </c>
      <c r="D227" s="164" t="str">
        <f t="shared" si="4"/>
        <v/>
      </c>
      <c r="E227" s="164"/>
      <c r="F227" s="164"/>
      <c r="G227" s="164"/>
      <c r="H227" s="164"/>
      <c r="I227" s="164"/>
      <c r="J227" s="164"/>
      <c r="K227" s="164"/>
      <c r="L227" s="164"/>
      <c r="M227" s="162"/>
      <c r="N227" s="162"/>
      <c r="O227" s="162"/>
      <c r="P227" s="162"/>
      <c r="Q227" s="162"/>
      <c r="R227" s="162"/>
      <c r="S227" s="162"/>
      <c r="T227" s="162"/>
      <c r="U227" s="162"/>
      <c r="V227" s="162"/>
      <c r="W227" s="162"/>
      <c r="X227" s="162"/>
      <c r="Y227" s="162"/>
      <c r="Z227" s="160"/>
      <c r="AA227" s="146"/>
      <c r="AB227" s="146"/>
      <c r="AC227" s="146"/>
      <c r="AD227" s="161"/>
      <c r="AI227" s="91">
        <f t="shared" si="5"/>
        <v>0</v>
      </c>
      <c r="AJ227" s="93">
        <f t="shared" si="6"/>
        <v>0</v>
      </c>
      <c r="AK227" s="94">
        <f t="shared" si="7"/>
        <v>0</v>
      </c>
      <c r="AL227" s="92">
        <f t="shared" si="8"/>
        <v>0</v>
      </c>
      <c r="AM227" s="61">
        <f t="shared" si="9"/>
        <v>14</v>
      </c>
      <c r="AN227" s="61">
        <f t="shared" si="10"/>
        <v>0</v>
      </c>
      <c r="AO227" s="61">
        <f t="shared" si="11"/>
        <v>0</v>
      </c>
    </row>
    <row r="228" spans="3:41" ht="15.05" customHeight="1" x14ac:dyDescent="0.3">
      <c r="C228" s="77" t="s">
        <v>184</v>
      </c>
      <c r="D228" s="164" t="str">
        <f t="shared" si="4"/>
        <v/>
      </c>
      <c r="E228" s="164"/>
      <c r="F228" s="164"/>
      <c r="G228" s="164"/>
      <c r="H228" s="164"/>
      <c r="I228" s="164"/>
      <c r="J228" s="164"/>
      <c r="K228" s="164"/>
      <c r="L228" s="164"/>
      <c r="M228" s="162"/>
      <c r="N228" s="162"/>
      <c r="O228" s="162"/>
      <c r="P228" s="162"/>
      <c r="Q228" s="162"/>
      <c r="R228" s="162"/>
      <c r="S228" s="162"/>
      <c r="T228" s="162"/>
      <c r="U228" s="162"/>
      <c r="V228" s="162"/>
      <c r="W228" s="162"/>
      <c r="X228" s="162"/>
      <c r="Y228" s="162"/>
      <c r="Z228" s="160"/>
      <c r="AA228" s="146"/>
      <c r="AB228" s="146"/>
      <c r="AC228" s="146"/>
      <c r="AD228" s="161"/>
      <c r="AI228" s="91">
        <f t="shared" si="5"/>
        <v>0</v>
      </c>
      <c r="AJ228" s="93">
        <f t="shared" si="6"/>
        <v>0</v>
      </c>
      <c r="AK228" s="94">
        <f t="shared" si="7"/>
        <v>0</v>
      </c>
      <c r="AL228" s="92">
        <f t="shared" si="8"/>
        <v>0</v>
      </c>
      <c r="AM228" s="61">
        <f t="shared" si="9"/>
        <v>14</v>
      </c>
      <c r="AN228" s="61">
        <f t="shared" si="10"/>
        <v>0</v>
      </c>
      <c r="AO228" s="61">
        <f t="shared" si="11"/>
        <v>0</v>
      </c>
    </row>
    <row r="229" spans="3:41" ht="15.05" customHeight="1" x14ac:dyDescent="0.3">
      <c r="C229" s="77" t="s">
        <v>185</v>
      </c>
      <c r="D229" s="164" t="str">
        <f t="shared" si="4"/>
        <v/>
      </c>
      <c r="E229" s="164"/>
      <c r="F229" s="164"/>
      <c r="G229" s="164"/>
      <c r="H229" s="164"/>
      <c r="I229" s="164"/>
      <c r="J229" s="164"/>
      <c r="K229" s="164"/>
      <c r="L229" s="164"/>
      <c r="M229" s="162"/>
      <c r="N229" s="162"/>
      <c r="O229" s="162"/>
      <c r="P229" s="162"/>
      <c r="Q229" s="162"/>
      <c r="R229" s="162"/>
      <c r="S229" s="162"/>
      <c r="T229" s="162"/>
      <c r="U229" s="162"/>
      <c r="V229" s="162"/>
      <c r="W229" s="162"/>
      <c r="X229" s="162"/>
      <c r="Y229" s="162"/>
      <c r="Z229" s="160"/>
      <c r="AA229" s="146"/>
      <c r="AB229" s="146"/>
      <c r="AC229" s="146"/>
      <c r="AD229" s="161"/>
      <c r="AI229" s="91">
        <f t="shared" si="5"/>
        <v>0</v>
      </c>
      <c r="AJ229" s="93">
        <f t="shared" si="6"/>
        <v>0</v>
      </c>
      <c r="AK229" s="94">
        <f t="shared" si="7"/>
        <v>0</v>
      </c>
      <c r="AL229" s="92">
        <f t="shared" si="8"/>
        <v>0</v>
      </c>
      <c r="AM229" s="61">
        <f t="shared" si="9"/>
        <v>14</v>
      </c>
      <c r="AN229" s="61">
        <f t="shared" si="10"/>
        <v>0</v>
      </c>
      <c r="AO229" s="61">
        <f t="shared" si="11"/>
        <v>0</v>
      </c>
    </row>
    <row r="230" spans="3:41" ht="15.05" customHeight="1" x14ac:dyDescent="0.3">
      <c r="C230" s="77" t="s">
        <v>186</v>
      </c>
      <c r="D230" s="164" t="str">
        <f t="shared" si="4"/>
        <v/>
      </c>
      <c r="E230" s="164"/>
      <c r="F230" s="164"/>
      <c r="G230" s="164"/>
      <c r="H230" s="164"/>
      <c r="I230" s="164"/>
      <c r="J230" s="164"/>
      <c r="K230" s="164"/>
      <c r="L230" s="164"/>
      <c r="M230" s="162"/>
      <c r="N230" s="162"/>
      <c r="O230" s="162"/>
      <c r="P230" s="162"/>
      <c r="Q230" s="162"/>
      <c r="R230" s="162"/>
      <c r="S230" s="162"/>
      <c r="T230" s="162"/>
      <c r="U230" s="162"/>
      <c r="V230" s="162"/>
      <c r="W230" s="162"/>
      <c r="X230" s="162"/>
      <c r="Y230" s="162"/>
      <c r="Z230" s="160"/>
      <c r="AA230" s="146"/>
      <c r="AB230" s="146"/>
      <c r="AC230" s="146"/>
      <c r="AD230" s="161"/>
      <c r="AI230" s="91">
        <f t="shared" si="5"/>
        <v>0</v>
      </c>
      <c r="AJ230" s="93">
        <f t="shared" si="6"/>
        <v>0</v>
      </c>
      <c r="AK230" s="94">
        <f t="shared" si="7"/>
        <v>0</v>
      </c>
      <c r="AL230" s="92">
        <f t="shared" si="8"/>
        <v>0</v>
      </c>
      <c r="AM230" s="61">
        <f t="shared" si="9"/>
        <v>14</v>
      </c>
      <c r="AN230" s="61">
        <f t="shared" si="10"/>
        <v>0</v>
      </c>
      <c r="AO230" s="61">
        <f t="shared" si="11"/>
        <v>0</v>
      </c>
    </row>
    <row r="231" spans="3:41" ht="15.05" customHeight="1" x14ac:dyDescent="0.3">
      <c r="C231" s="77" t="s">
        <v>187</v>
      </c>
      <c r="D231" s="164" t="str">
        <f t="shared" si="4"/>
        <v/>
      </c>
      <c r="E231" s="164"/>
      <c r="F231" s="164"/>
      <c r="G231" s="164"/>
      <c r="H231" s="164"/>
      <c r="I231" s="164"/>
      <c r="J231" s="164"/>
      <c r="K231" s="164"/>
      <c r="L231" s="164"/>
      <c r="M231" s="162"/>
      <c r="N231" s="162"/>
      <c r="O231" s="162"/>
      <c r="P231" s="162"/>
      <c r="Q231" s="162"/>
      <c r="R231" s="162"/>
      <c r="S231" s="162"/>
      <c r="T231" s="162"/>
      <c r="U231" s="162"/>
      <c r="V231" s="162"/>
      <c r="W231" s="162"/>
      <c r="X231" s="162"/>
      <c r="Y231" s="162"/>
      <c r="Z231" s="160"/>
      <c r="AA231" s="146"/>
      <c r="AB231" s="146"/>
      <c r="AC231" s="146"/>
      <c r="AD231" s="161"/>
      <c r="AI231" s="91">
        <f t="shared" si="5"/>
        <v>0</v>
      </c>
      <c r="AJ231" s="93">
        <f t="shared" si="6"/>
        <v>0</v>
      </c>
      <c r="AK231" s="94">
        <f t="shared" si="7"/>
        <v>0</v>
      </c>
      <c r="AL231" s="92">
        <f t="shared" si="8"/>
        <v>0</v>
      </c>
      <c r="AM231" s="61">
        <f t="shared" si="9"/>
        <v>14</v>
      </c>
      <c r="AN231" s="61">
        <f t="shared" si="10"/>
        <v>0</v>
      </c>
      <c r="AO231" s="61">
        <f t="shared" si="11"/>
        <v>0</v>
      </c>
    </row>
    <row r="232" spans="3:41" ht="15.05" customHeight="1" x14ac:dyDescent="0.3">
      <c r="C232" s="77" t="s">
        <v>188</v>
      </c>
      <c r="D232" s="164" t="str">
        <f t="shared" si="4"/>
        <v/>
      </c>
      <c r="E232" s="164"/>
      <c r="F232" s="164"/>
      <c r="G232" s="164"/>
      <c r="H232" s="164"/>
      <c r="I232" s="164"/>
      <c r="J232" s="164"/>
      <c r="K232" s="164"/>
      <c r="L232" s="164"/>
      <c r="M232" s="162"/>
      <c r="N232" s="162"/>
      <c r="O232" s="162"/>
      <c r="P232" s="162"/>
      <c r="Q232" s="162"/>
      <c r="R232" s="162"/>
      <c r="S232" s="162"/>
      <c r="T232" s="162"/>
      <c r="U232" s="162"/>
      <c r="V232" s="162"/>
      <c r="W232" s="162"/>
      <c r="X232" s="162"/>
      <c r="Y232" s="162"/>
      <c r="Z232" s="160"/>
      <c r="AA232" s="146"/>
      <c r="AB232" s="146"/>
      <c r="AC232" s="146"/>
      <c r="AD232" s="161"/>
      <c r="AI232" s="91">
        <f t="shared" si="5"/>
        <v>0</v>
      </c>
      <c r="AJ232" s="93">
        <f t="shared" si="6"/>
        <v>0</v>
      </c>
      <c r="AK232" s="94">
        <f t="shared" si="7"/>
        <v>0</v>
      </c>
      <c r="AL232" s="92">
        <f t="shared" si="8"/>
        <v>0</v>
      </c>
      <c r="AM232" s="61">
        <f t="shared" si="9"/>
        <v>14</v>
      </c>
      <c r="AN232" s="61">
        <f t="shared" si="10"/>
        <v>0</v>
      </c>
      <c r="AO232" s="61">
        <f t="shared" si="11"/>
        <v>0</v>
      </c>
    </row>
    <row r="233" spans="3:41" ht="15.05" customHeight="1" x14ac:dyDescent="0.3">
      <c r="C233" s="77" t="s">
        <v>189</v>
      </c>
      <c r="D233" s="164" t="str">
        <f t="shared" si="4"/>
        <v/>
      </c>
      <c r="E233" s="164"/>
      <c r="F233" s="164"/>
      <c r="G233" s="164"/>
      <c r="H233" s="164"/>
      <c r="I233" s="164"/>
      <c r="J233" s="164"/>
      <c r="K233" s="164"/>
      <c r="L233" s="164"/>
      <c r="M233" s="162"/>
      <c r="N233" s="162"/>
      <c r="O233" s="162"/>
      <c r="P233" s="162"/>
      <c r="Q233" s="162"/>
      <c r="R233" s="162"/>
      <c r="S233" s="162"/>
      <c r="T233" s="162"/>
      <c r="U233" s="162"/>
      <c r="V233" s="162"/>
      <c r="W233" s="162"/>
      <c r="X233" s="162"/>
      <c r="Y233" s="162"/>
      <c r="Z233" s="160"/>
      <c r="AA233" s="146"/>
      <c r="AB233" s="146"/>
      <c r="AC233" s="146"/>
      <c r="AD233" s="161"/>
      <c r="AI233" s="91">
        <f t="shared" si="5"/>
        <v>0</v>
      </c>
      <c r="AJ233" s="93">
        <f t="shared" si="6"/>
        <v>0</v>
      </c>
      <c r="AK233" s="94">
        <f t="shared" si="7"/>
        <v>0</v>
      </c>
      <c r="AL233" s="92">
        <f t="shared" si="8"/>
        <v>0</v>
      </c>
      <c r="AM233" s="61">
        <f t="shared" si="9"/>
        <v>14</v>
      </c>
      <c r="AN233" s="61">
        <f t="shared" si="10"/>
        <v>0</v>
      </c>
      <c r="AO233" s="61">
        <f t="shared" si="11"/>
        <v>0</v>
      </c>
    </row>
    <row r="234" spans="3:41" ht="15.05" customHeight="1" x14ac:dyDescent="0.3">
      <c r="C234" s="77" t="s">
        <v>190</v>
      </c>
      <c r="D234" s="164" t="str">
        <f t="shared" si="4"/>
        <v/>
      </c>
      <c r="E234" s="164"/>
      <c r="F234" s="164"/>
      <c r="G234" s="164"/>
      <c r="H234" s="164"/>
      <c r="I234" s="164"/>
      <c r="J234" s="164"/>
      <c r="K234" s="164"/>
      <c r="L234" s="164"/>
      <c r="M234" s="162"/>
      <c r="N234" s="162"/>
      <c r="O234" s="162"/>
      <c r="P234" s="162"/>
      <c r="Q234" s="162"/>
      <c r="R234" s="162"/>
      <c r="S234" s="162"/>
      <c r="T234" s="162"/>
      <c r="U234" s="162"/>
      <c r="V234" s="162"/>
      <c r="W234" s="162"/>
      <c r="X234" s="162"/>
      <c r="Y234" s="162"/>
      <c r="Z234" s="160"/>
      <c r="AA234" s="146"/>
      <c r="AB234" s="146"/>
      <c r="AC234" s="146"/>
      <c r="AD234" s="161"/>
      <c r="AI234" s="91">
        <f t="shared" si="5"/>
        <v>0</v>
      </c>
      <c r="AJ234" s="93">
        <f t="shared" si="6"/>
        <v>0</v>
      </c>
      <c r="AK234" s="94">
        <f t="shared" si="7"/>
        <v>0</v>
      </c>
      <c r="AL234" s="92">
        <f t="shared" si="8"/>
        <v>0</v>
      </c>
      <c r="AM234" s="61">
        <f t="shared" si="9"/>
        <v>14</v>
      </c>
      <c r="AN234" s="61">
        <f t="shared" si="10"/>
        <v>0</v>
      </c>
      <c r="AO234" s="61">
        <f t="shared" si="11"/>
        <v>0</v>
      </c>
    </row>
    <row r="235" spans="3:41" ht="15.05" customHeight="1" x14ac:dyDescent="0.3">
      <c r="C235" s="77" t="s">
        <v>191</v>
      </c>
      <c r="D235" s="164" t="str">
        <f t="shared" si="4"/>
        <v/>
      </c>
      <c r="E235" s="164"/>
      <c r="F235" s="164"/>
      <c r="G235" s="164"/>
      <c r="H235" s="164"/>
      <c r="I235" s="164"/>
      <c r="J235" s="164"/>
      <c r="K235" s="164"/>
      <c r="L235" s="164"/>
      <c r="M235" s="162"/>
      <c r="N235" s="162"/>
      <c r="O235" s="162"/>
      <c r="P235" s="162"/>
      <c r="Q235" s="162"/>
      <c r="R235" s="162"/>
      <c r="S235" s="162"/>
      <c r="T235" s="162"/>
      <c r="U235" s="162"/>
      <c r="V235" s="162"/>
      <c r="W235" s="162"/>
      <c r="X235" s="162"/>
      <c r="Y235" s="162"/>
      <c r="Z235" s="160"/>
      <c r="AA235" s="146"/>
      <c r="AB235" s="146"/>
      <c r="AC235" s="146"/>
      <c r="AD235" s="161"/>
      <c r="AI235" s="91">
        <f t="shared" si="5"/>
        <v>0</v>
      </c>
      <c r="AJ235" s="93">
        <f t="shared" si="6"/>
        <v>0</v>
      </c>
      <c r="AK235" s="94">
        <f t="shared" si="7"/>
        <v>0</v>
      </c>
      <c r="AL235" s="92">
        <f t="shared" si="8"/>
        <v>0</v>
      </c>
      <c r="AM235" s="61">
        <f t="shared" si="9"/>
        <v>14</v>
      </c>
      <c r="AN235" s="61">
        <f t="shared" si="10"/>
        <v>0</v>
      </c>
      <c r="AO235" s="61">
        <f t="shared" si="11"/>
        <v>0</v>
      </c>
    </row>
    <row r="236" spans="3:41" ht="15.05" customHeight="1" x14ac:dyDescent="0.3">
      <c r="C236" s="77" t="s">
        <v>192</v>
      </c>
      <c r="D236" s="164" t="str">
        <f t="shared" si="4"/>
        <v/>
      </c>
      <c r="E236" s="164"/>
      <c r="F236" s="164"/>
      <c r="G236" s="164"/>
      <c r="H236" s="164"/>
      <c r="I236" s="164"/>
      <c r="J236" s="164"/>
      <c r="K236" s="164"/>
      <c r="L236" s="164"/>
      <c r="M236" s="162"/>
      <c r="N236" s="162"/>
      <c r="O236" s="162"/>
      <c r="P236" s="162"/>
      <c r="Q236" s="162"/>
      <c r="R236" s="162"/>
      <c r="S236" s="162"/>
      <c r="T236" s="162"/>
      <c r="U236" s="162"/>
      <c r="V236" s="162"/>
      <c r="W236" s="162"/>
      <c r="X236" s="162"/>
      <c r="Y236" s="162"/>
      <c r="Z236" s="160"/>
      <c r="AA236" s="146"/>
      <c r="AB236" s="146"/>
      <c r="AC236" s="146"/>
      <c r="AD236" s="161"/>
      <c r="AI236" s="91">
        <f t="shared" si="5"/>
        <v>0</v>
      </c>
      <c r="AJ236" s="93">
        <f t="shared" si="6"/>
        <v>0</v>
      </c>
      <c r="AK236" s="94">
        <f t="shared" si="7"/>
        <v>0</v>
      </c>
      <c r="AL236" s="92">
        <f t="shared" si="8"/>
        <v>0</v>
      </c>
      <c r="AM236" s="61">
        <f t="shared" si="9"/>
        <v>14</v>
      </c>
      <c r="AN236" s="61">
        <f t="shared" si="10"/>
        <v>0</v>
      </c>
      <c r="AO236" s="61">
        <f t="shared" si="11"/>
        <v>0</v>
      </c>
    </row>
    <row r="237" spans="3:41" ht="15.05" customHeight="1" x14ac:dyDescent="0.3">
      <c r="C237" s="77" t="s">
        <v>193</v>
      </c>
      <c r="D237" s="164" t="str">
        <f t="shared" si="4"/>
        <v/>
      </c>
      <c r="E237" s="164"/>
      <c r="F237" s="164"/>
      <c r="G237" s="164"/>
      <c r="H237" s="164"/>
      <c r="I237" s="164"/>
      <c r="J237" s="164"/>
      <c r="K237" s="164"/>
      <c r="L237" s="164"/>
      <c r="M237" s="162"/>
      <c r="N237" s="162"/>
      <c r="O237" s="162"/>
      <c r="P237" s="162"/>
      <c r="Q237" s="162"/>
      <c r="R237" s="162"/>
      <c r="S237" s="162"/>
      <c r="T237" s="162"/>
      <c r="U237" s="162"/>
      <c r="V237" s="162"/>
      <c r="W237" s="162"/>
      <c r="X237" s="162"/>
      <c r="Y237" s="162"/>
      <c r="Z237" s="160"/>
      <c r="AA237" s="146"/>
      <c r="AB237" s="146"/>
      <c r="AC237" s="146"/>
      <c r="AD237" s="161"/>
      <c r="AI237" s="91">
        <f t="shared" si="5"/>
        <v>0</v>
      </c>
      <c r="AJ237" s="93">
        <f t="shared" si="6"/>
        <v>0</v>
      </c>
      <c r="AK237" s="94">
        <f t="shared" si="7"/>
        <v>0</v>
      </c>
      <c r="AL237" s="92">
        <f t="shared" si="8"/>
        <v>0</v>
      </c>
      <c r="AM237" s="61">
        <f t="shared" si="9"/>
        <v>14</v>
      </c>
      <c r="AN237" s="61">
        <f t="shared" si="10"/>
        <v>0</v>
      </c>
      <c r="AO237" s="61">
        <f t="shared" si="11"/>
        <v>0</v>
      </c>
    </row>
    <row r="238" spans="3:41" ht="15.05" customHeight="1" x14ac:dyDescent="0.3">
      <c r="C238" s="77" t="s">
        <v>194</v>
      </c>
      <c r="D238" s="164" t="str">
        <f t="shared" ref="D238:D291" si="12">IF(D92="","",D92)</f>
        <v/>
      </c>
      <c r="E238" s="164"/>
      <c r="F238" s="164"/>
      <c r="G238" s="164"/>
      <c r="H238" s="164"/>
      <c r="I238" s="164"/>
      <c r="J238" s="164"/>
      <c r="K238" s="164"/>
      <c r="L238" s="164"/>
      <c r="M238" s="162"/>
      <c r="N238" s="162"/>
      <c r="O238" s="162"/>
      <c r="P238" s="162"/>
      <c r="Q238" s="162"/>
      <c r="R238" s="162"/>
      <c r="S238" s="162"/>
      <c r="T238" s="162"/>
      <c r="U238" s="162"/>
      <c r="V238" s="162"/>
      <c r="W238" s="162"/>
      <c r="X238" s="162"/>
      <c r="Y238" s="162"/>
      <c r="Z238" s="160"/>
      <c r="AA238" s="146"/>
      <c r="AB238" s="146"/>
      <c r="AC238" s="146"/>
      <c r="AD238" s="161"/>
      <c r="AI238" s="91">
        <f t="shared" ref="AI238:AI261" si="13">Q238</f>
        <v>0</v>
      </c>
      <c r="AJ238" s="93">
        <f t="shared" ref="AJ238:AJ261" si="14">COUNTIF(T238:Y238,"NS")</f>
        <v>0</v>
      </c>
      <c r="AK238" s="94">
        <f t="shared" ref="AK238:AK261" si="15">SUM(T238:Y238)</f>
        <v>0</v>
      </c>
      <c r="AL238" s="92">
        <f t="shared" ref="AL238:AL291" si="16">IF($AG$170=2160,0,IF(OR(AND(AI238=0,AJ238&gt;0),AND(AI238="ns",AK238&gt;0),AND(AI238="ns",AJ238=0,AK238=0)),1,IF(OR(AND(AI238&gt;0,AJ238=2),AND(AI238="ns",AJ238=2),AND(AI238="ns",AK238=0,AJ238&gt;0),AI238=AK238),0,1)))</f>
        <v>0</v>
      </c>
      <c r="AM238" s="61">
        <f t="shared" ref="AM238:AM291" si="17">+COUNTBLANK(Q238:AD238)</f>
        <v>14</v>
      </c>
      <c r="AN238" s="61">
        <f t="shared" ref="AN238:AN291" si="18">+IF(OR($AG$170=2160,AND(D238&lt;&gt;"",M238=1,Q238&lt;&gt;"",T238&lt;&gt;"",W238&lt;&gt;"",Z238&lt;&gt;""),AND(D238="",M238="",AM238=14),AND(D238&lt;&gt;"",OR(M238=2,M238=9),AM238=14)),0,1)</f>
        <v>0</v>
      </c>
      <c r="AO238" s="61">
        <f t="shared" ref="AO238:AO292" si="19">IF(OR($AG$170=2160,Q238="",Q238&lt;&gt;0,AND(Q238=0,Z238=2)),0,1)</f>
        <v>0</v>
      </c>
    </row>
    <row r="239" spans="3:41" ht="15.05" customHeight="1" x14ac:dyDescent="0.3">
      <c r="C239" s="77" t="s">
        <v>195</v>
      </c>
      <c r="D239" s="164" t="str">
        <f t="shared" si="12"/>
        <v/>
      </c>
      <c r="E239" s="164"/>
      <c r="F239" s="164"/>
      <c r="G239" s="164"/>
      <c r="H239" s="164"/>
      <c r="I239" s="164"/>
      <c r="J239" s="164"/>
      <c r="K239" s="164"/>
      <c r="L239" s="164"/>
      <c r="M239" s="162"/>
      <c r="N239" s="162"/>
      <c r="O239" s="162"/>
      <c r="P239" s="162"/>
      <c r="Q239" s="162"/>
      <c r="R239" s="162"/>
      <c r="S239" s="162"/>
      <c r="T239" s="162"/>
      <c r="U239" s="162"/>
      <c r="V239" s="162"/>
      <c r="W239" s="162"/>
      <c r="X239" s="162"/>
      <c r="Y239" s="162"/>
      <c r="Z239" s="160"/>
      <c r="AA239" s="146"/>
      <c r="AB239" s="146"/>
      <c r="AC239" s="146"/>
      <c r="AD239" s="161"/>
      <c r="AI239" s="91">
        <f t="shared" si="13"/>
        <v>0</v>
      </c>
      <c r="AJ239" s="93">
        <f t="shared" si="14"/>
        <v>0</v>
      </c>
      <c r="AK239" s="94">
        <f t="shared" si="15"/>
        <v>0</v>
      </c>
      <c r="AL239" s="92">
        <f t="shared" si="16"/>
        <v>0</v>
      </c>
      <c r="AM239" s="61">
        <f t="shared" si="17"/>
        <v>14</v>
      </c>
      <c r="AN239" s="61">
        <f t="shared" si="18"/>
        <v>0</v>
      </c>
      <c r="AO239" s="61">
        <f t="shared" si="19"/>
        <v>0</v>
      </c>
    </row>
    <row r="240" spans="3:41" ht="15.05" customHeight="1" x14ac:dyDescent="0.3">
      <c r="C240" s="77" t="s">
        <v>196</v>
      </c>
      <c r="D240" s="164" t="str">
        <f t="shared" si="12"/>
        <v/>
      </c>
      <c r="E240" s="164"/>
      <c r="F240" s="164"/>
      <c r="G240" s="164"/>
      <c r="H240" s="164"/>
      <c r="I240" s="164"/>
      <c r="J240" s="164"/>
      <c r="K240" s="164"/>
      <c r="L240" s="164"/>
      <c r="M240" s="162"/>
      <c r="N240" s="162"/>
      <c r="O240" s="162"/>
      <c r="P240" s="162"/>
      <c r="Q240" s="162"/>
      <c r="R240" s="162"/>
      <c r="S240" s="162"/>
      <c r="T240" s="162"/>
      <c r="U240" s="162"/>
      <c r="V240" s="162"/>
      <c r="W240" s="162"/>
      <c r="X240" s="162"/>
      <c r="Y240" s="162"/>
      <c r="Z240" s="160"/>
      <c r="AA240" s="146"/>
      <c r="AB240" s="146"/>
      <c r="AC240" s="146"/>
      <c r="AD240" s="161"/>
      <c r="AI240" s="91">
        <f t="shared" si="13"/>
        <v>0</v>
      </c>
      <c r="AJ240" s="93">
        <f t="shared" si="14"/>
        <v>0</v>
      </c>
      <c r="AK240" s="94">
        <f t="shared" si="15"/>
        <v>0</v>
      </c>
      <c r="AL240" s="92">
        <f t="shared" si="16"/>
        <v>0</v>
      </c>
      <c r="AM240" s="61">
        <f t="shared" si="17"/>
        <v>14</v>
      </c>
      <c r="AN240" s="61">
        <f t="shared" si="18"/>
        <v>0</v>
      </c>
      <c r="AO240" s="61">
        <f t="shared" si="19"/>
        <v>0</v>
      </c>
    </row>
    <row r="241" spans="3:41" ht="15.05" customHeight="1" x14ac:dyDescent="0.3">
      <c r="C241" s="77" t="s">
        <v>197</v>
      </c>
      <c r="D241" s="164" t="str">
        <f t="shared" si="12"/>
        <v/>
      </c>
      <c r="E241" s="164"/>
      <c r="F241" s="164"/>
      <c r="G241" s="164"/>
      <c r="H241" s="164"/>
      <c r="I241" s="164"/>
      <c r="J241" s="164"/>
      <c r="K241" s="164"/>
      <c r="L241" s="164"/>
      <c r="M241" s="162"/>
      <c r="N241" s="162"/>
      <c r="O241" s="162"/>
      <c r="P241" s="162"/>
      <c r="Q241" s="162"/>
      <c r="R241" s="162"/>
      <c r="S241" s="162"/>
      <c r="T241" s="162"/>
      <c r="U241" s="162"/>
      <c r="V241" s="162"/>
      <c r="W241" s="162"/>
      <c r="X241" s="162"/>
      <c r="Y241" s="162"/>
      <c r="Z241" s="160"/>
      <c r="AA241" s="146"/>
      <c r="AB241" s="146"/>
      <c r="AC241" s="146"/>
      <c r="AD241" s="161"/>
      <c r="AI241" s="91">
        <f t="shared" si="13"/>
        <v>0</v>
      </c>
      <c r="AJ241" s="93">
        <f t="shared" si="14"/>
        <v>0</v>
      </c>
      <c r="AK241" s="94">
        <f t="shared" si="15"/>
        <v>0</v>
      </c>
      <c r="AL241" s="92">
        <f t="shared" si="16"/>
        <v>0</v>
      </c>
      <c r="AM241" s="61">
        <f t="shared" si="17"/>
        <v>14</v>
      </c>
      <c r="AN241" s="61">
        <f t="shared" si="18"/>
        <v>0</v>
      </c>
      <c r="AO241" s="61">
        <f t="shared" si="19"/>
        <v>0</v>
      </c>
    </row>
    <row r="242" spans="3:41" ht="15.05" customHeight="1" x14ac:dyDescent="0.3">
      <c r="C242" s="77" t="s">
        <v>198</v>
      </c>
      <c r="D242" s="164" t="str">
        <f t="shared" si="12"/>
        <v/>
      </c>
      <c r="E242" s="164"/>
      <c r="F242" s="164"/>
      <c r="G242" s="164"/>
      <c r="H242" s="164"/>
      <c r="I242" s="164"/>
      <c r="J242" s="164"/>
      <c r="K242" s="164"/>
      <c r="L242" s="164"/>
      <c r="M242" s="162"/>
      <c r="N242" s="162"/>
      <c r="O242" s="162"/>
      <c r="P242" s="162"/>
      <c r="Q242" s="162"/>
      <c r="R242" s="162"/>
      <c r="S242" s="162"/>
      <c r="T242" s="162"/>
      <c r="U242" s="162"/>
      <c r="V242" s="162"/>
      <c r="W242" s="162"/>
      <c r="X242" s="162"/>
      <c r="Y242" s="162"/>
      <c r="Z242" s="160"/>
      <c r="AA242" s="146"/>
      <c r="AB242" s="146"/>
      <c r="AC242" s="146"/>
      <c r="AD242" s="161"/>
      <c r="AI242" s="91">
        <f t="shared" si="13"/>
        <v>0</v>
      </c>
      <c r="AJ242" s="93">
        <f t="shared" si="14"/>
        <v>0</v>
      </c>
      <c r="AK242" s="94">
        <f t="shared" si="15"/>
        <v>0</v>
      </c>
      <c r="AL242" s="92">
        <f t="shared" si="16"/>
        <v>0</v>
      </c>
      <c r="AM242" s="61">
        <f t="shared" si="17"/>
        <v>14</v>
      </c>
      <c r="AN242" s="61">
        <f t="shared" si="18"/>
        <v>0</v>
      </c>
      <c r="AO242" s="61">
        <f t="shared" si="19"/>
        <v>0</v>
      </c>
    </row>
    <row r="243" spans="3:41" ht="15.05" customHeight="1" x14ac:dyDescent="0.3">
      <c r="C243" s="77" t="s">
        <v>199</v>
      </c>
      <c r="D243" s="164" t="str">
        <f t="shared" si="12"/>
        <v/>
      </c>
      <c r="E243" s="164"/>
      <c r="F243" s="164"/>
      <c r="G243" s="164"/>
      <c r="H243" s="164"/>
      <c r="I243" s="164"/>
      <c r="J243" s="164"/>
      <c r="K243" s="164"/>
      <c r="L243" s="164"/>
      <c r="M243" s="162"/>
      <c r="N243" s="162"/>
      <c r="O243" s="162"/>
      <c r="P243" s="162"/>
      <c r="Q243" s="162"/>
      <c r="R243" s="162"/>
      <c r="S243" s="162"/>
      <c r="T243" s="162"/>
      <c r="U243" s="162"/>
      <c r="V243" s="162"/>
      <c r="W243" s="162"/>
      <c r="X243" s="162"/>
      <c r="Y243" s="162"/>
      <c r="Z243" s="160"/>
      <c r="AA243" s="146"/>
      <c r="AB243" s="146"/>
      <c r="AC243" s="146"/>
      <c r="AD243" s="161"/>
      <c r="AI243" s="91">
        <f t="shared" si="13"/>
        <v>0</v>
      </c>
      <c r="AJ243" s="93">
        <f t="shared" si="14"/>
        <v>0</v>
      </c>
      <c r="AK243" s="94">
        <f t="shared" si="15"/>
        <v>0</v>
      </c>
      <c r="AL243" s="92">
        <f t="shared" si="16"/>
        <v>0</v>
      </c>
      <c r="AM243" s="61">
        <f t="shared" si="17"/>
        <v>14</v>
      </c>
      <c r="AN243" s="61">
        <f t="shared" si="18"/>
        <v>0</v>
      </c>
      <c r="AO243" s="61">
        <f t="shared" si="19"/>
        <v>0</v>
      </c>
    </row>
    <row r="244" spans="3:41" ht="15.05" customHeight="1" x14ac:dyDescent="0.3">
      <c r="C244" s="77" t="s">
        <v>200</v>
      </c>
      <c r="D244" s="164" t="str">
        <f t="shared" si="12"/>
        <v/>
      </c>
      <c r="E244" s="164"/>
      <c r="F244" s="164"/>
      <c r="G244" s="164"/>
      <c r="H244" s="164"/>
      <c r="I244" s="164"/>
      <c r="J244" s="164"/>
      <c r="K244" s="164"/>
      <c r="L244" s="164"/>
      <c r="M244" s="162"/>
      <c r="N244" s="162"/>
      <c r="O244" s="162"/>
      <c r="P244" s="162"/>
      <c r="Q244" s="162"/>
      <c r="R244" s="162"/>
      <c r="S244" s="162"/>
      <c r="T244" s="162"/>
      <c r="U244" s="162"/>
      <c r="V244" s="162"/>
      <c r="W244" s="162"/>
      <c r="X244" s="162"/>
      <c r="Y244" s="162"/>
      <c r="Z244" s="160"/>
      <c r="AA244" s="146"/>
      <c r="AB244" s="146"/>
      <c r="AC244" s="146"/>
      <c r="AD244" s="161"/>
      <c r="AI244" s="91">
        <f t="shared" si="13"/>
        <v>0</v>
      </c>
      <c r="AJ244" s="93">
        <f t="shared" si="14"/>
        <v>0</v>
      </c>
      <c r="AK244" s="94">
        <f t="shared" si="15"/>
        <v>0</v>
      </c>
      <c r="AL244" s="92">
        <f t="shared" si="16"/>
        <v>0</v>
      </c>
      <c r="AM244" s="61">
        <f t="shared" si="17"/>
        <v>14</v>
      </c>
      <c r="AN244" s="61">
        <f t="shared" si="18"/>
        <v>0</v>
      </c>
      <c r="AO244" s="61">
        <f t="shared" si="19"/>
        <v>0</v>
      </c>
    </row>
    <row r="245" spans="3:41" ht="15.05" customHeight="1" x14ac:dyDescent="0.3">
      <c r="C245" s="77" t="s">
        <v>201</v>
      </c>
      <c r="D245" s="164" t="str">
        <f t="shared" si="12"/>
        <v/>
      </c>
      <c r="E245" s="164"/>
      <c r="F245" s="164"/>
      <c r="G245" s="164"/>
      <c r="H245" s="164"/>
      <c r="I245" s="164"/>
      <c r="J245" s="164"/>
      <c r="K245" s="164"/>
      <c r="L245" s="164"/>
      <c r="M245" s="162"/>
      <c r="N245" s="162"/>
      <c r="O245" s="162"/>
      <c r="P245" s="162"/>
      <c r="Q245" s="162"/>
      <c r="R245" s="162"/>
      <c r="S245" s="162"/>
      <c r="T245" s="162"/>
      <c r="U245" s="162"/>
      <c r="V245" s="162"/>
      <c r="W245" s="162"/>
      <c r="X245" s="162"/>
      <c r="Y245" s="162"/>
      <c r="Z245" s="160"/>
      <c r="AA245" s="146"/>
      <c r="AB245" s="146"/>
      <c r="AC245" s="146"/>
      <c r="AD245" s="161"/>
      <c r="AI245" s="91">
        <f t="shared" si="13"/>
        <v>0</v>
      </c>
      <c r="AJ245" s="93">
        <f t="shared" si="14"/>
        <v>0</v>
      </c>
      <c r="AK245" s="94">
        <f t="shared" si="15"/>
        <v>0</v>
      </c>
      <c r="AL245" s="92">
        <f t="shared" si="16"/>
        <v>0</v>
      </c>
      <c r="AM245" s="61">
        <f t="shared" si="17"/>
        <v>14</v>
      </c>
      <c r="AN245" s="61">
        <f t="shared" si="18"/>
        <v>0</v>
      </c>
      <c r="AO245" s="61">
        <f t="shared" si="19"/>
        <v>0</v>
      </c>
    </row>
    <row r="246" spans="3:41" ht="15.05" customHeight="1" x14ac:dyDescent="0.3">
      <c r="C246" s="77" t="s">
        <v>202</v>
      </c>
      <c r="D246" s="164" t="str">
        <f t="shared" si="12"/>
        <v/>
      </c>
      <c r="E246" s="164"/>
      <c r="F246" s="164"/>
      <c r="G246" s="164"/>
      <c r="H246" s="164"/>
      <c r="I246" s="164"/>
      <c r="J246" s="164"/>
      <c r="K246" s="164"/>
      <c r="L246" s="164"/>
      <c r="M246" s="162"/>
      <c r="N246" s="162"/>
      <c r="O246" s="162"/>
      <c r="P246" s="162"/>
      <c r="Q246" s="162"/>
      <c r="R246" s="162"/>
      <c r="S246" s="162"/>
      <c r="T246" s="162"/>
      <c r="U246" s="162"/>
      <c r="V246" s="162"/>
      <c r="W246" s="162"/>
      <c r="X246" s="162"/>
      <c r="Y246" s="162"/>
      <c r="Z246" s="160"/>
      <c r="AA246" s="146"/>
      <c r="AB246" s="146"/>
      <c r="AC246" s="146"/>
      <c r="AD246" s="161"/>
      <c r="AI246" s="91">
        <f t="shared" si="13"/>
        <v>0</v>
      </c>
      <c r="AJ246" s="93">
        <f t="shared" si="14"/>
        <v>0</v>
      </c>
      <c r="AK246" s="94">
        <f t="shared" si="15"/>
        <v>0</v>
      </c>
      <c r="AL246" s="92">
        <f t="shared" si="16"/>
        <v>0</v>
      </c>
      <c r="AM246" s="61">
        <f t="shared" si="17"/>
        <v>14</v>
      </c>
      <c r="AN246" s="61">
        <f t="shared" si="18"/>
        <v>0</v>
      </c>
      <c r="AO246" s="61">
        <f t="shared" si="19"/>
        <v>0</v>
      </c>
    </row>
    <row r="247" spans="3:41" ht="15.05" customHeight="1" x14ac:dyDescent="0.3">
      <c r="C247" s="77" t="s">
        <v>203</v>
      </c>
      <c r="D247" s="164" t="str">
        <f t="shared" si="12"/>
        <v/>
      </c>
      <c r="E247" s="164"/>
      <c r="F247" s="164"/>
      <c r="G247" s="164"/>
      <c r="H247" s="164"/>
      <c r="I247" s="164"/>
      <c r="J247" s="164"/>
      <c r="K247" s="164"/>
      <c r="L247" s="164"/>
      <c r="M247" s="162"/>
      <c r="N247" s="162"/>
      <c r="O247" s="162"/>
      <c r="P247" s="162"/>
      <c r="Q247" s="162"/>
      <c r="R247" s="162"/>
      <c r="S247" s="162"/>
      <c r="T247" s="162"/>
      <c r="U247" s="162"/>
      <c r="V247" s="162"/>
      <c r="W247" s="162"/>
      <c r="X247" s="162"/>
      <c r="Y247" s="162"/>
      <c r="Z247" s="160"/>
      <c r="AA247" s="146"/>
      <c r="AB247" s="146"/>
      <c r="AC247" s="146"/>
      <c r="AD247" s="161"/>
      <c r="AI247" s="91">
        <f t="shared" si="13"/>
        <v>0</v>
      </c>
      <c r="AJ247" s="93">
        <f t="shared" si="14"/>
        <v>0</v>
      </c>
      <c r="AK247" s="94">
        <f t="shared" si="15"/>
        <v>0</v>
      </c>
      <c r="AL247" s="92">
        <f t="shared" si="16"/>
        <v>0</v>
      </c>
      <c r="AM247" s="61">
        <f t="shared" si="17"/>
        <v>14</v>
      </c>
      <c r="AN247" s="61">
        <f t="shared" si="18"/>
        <v>0</v>
      </c>
      <c r="AO247" s="61">
        <f t="shared" si="19"/>
        <v>0</v>
      </c>
    </row>
    <row r="248" spans="3:41" ht="15.05" customHeight="1" x14ac:dyDescent="0.3">
      <c r="C248" s="77" t="s">
        <v>204</v>
      </c>
      <c r="D248" s="164" t="str">
        <f t="shared" si="12"/>
        <v/>
      </c>
      <c r="E248" s="164"/>
      <c r="F248" s="164"/>
      <c r="G248" s="164"/>
      <c r="H248" s="164"/>
      <c r="I248" s="164"/>
      <c r="J248" s="164"/>
      <c r="K248" s="164"/>
      <c r="L248" s="164"/>
      <c r="M248" s="162"/>
      <c r="N248" s="162"/>
      <c r="O248" s="162"/>
      <c r="P248" s="162"/>
      <c r="Q248" s="162"/>
      <c r="R248" s="162"/>
      <c r="S248" s="162"/>
      <c r="T248" s="162"/>
      <c r="U248" s="162"/>
      <c r="V248" s="162"/>
      <c r="W248" s="162"/>
      <c r="X248" s="162"/>
      <c r="Y248" s="162"/>
      <c r="Z248" s="160"/>
      <c r="AA248" s="146"/>
      <c r="AB248" s="146"/>
      <c r="AC248" s="146"/>
      <c r="AD248" s="161"/>
      <c r="AI248" s="91">
        <f t="shared" si="13"/>
        <v>0</v>
      </c>
      <c r="AJ248" s="93">
        <f t="shared" si="14"/>
        <v>0</v>
      </c>
      <c r="AK248" s="94">
        <f t="shared" si="15"/>
        <v>0</v>
      </c>
      <c r="AL248" s="92">
        <f t="shared" si="16"/>
        <v>0</v>
      </c>
      <c r="AM248" s="61">
        <f t="shared" si="17"/>
        <v>14</v>
      </c>
      <c r="AN248" s="61">
        <f t="shared" si="18"/>
        <v>0</v>
      </c>
      <c r="AO248" s="61">
        <f t="shared" si="19"/>
        <v>0</v>
      </c>
    </row>
    <row r="249" spans="3:41" ht="15.05" customHeight="1" x14ac:dyDescent="0.3">
      <c r="C249" s="77" t="s">
        <v>205</v>
      </c>
      <c r="D249" s="164" t="str">
        <f t="shared" si="12"/>
        <v/>
      </c>
      <c r="E249" s="164"/>
      <c r="F249" s="164"/>
      <c r="G249" s="164"/>
      <c r="H249" s="164"/>
      <c r="I249" s="164"/>
      <c r="J249" s="164"/>
      <c r="K249" s="164"/>
      <c r="L249" s="164"/>
      <c r="M249" s="162"/>
      <c r="N249" s="162"/>
      <c r="O249" s="162"/>
      <c r="P249" s="162"/>
      <c r="Q249" s="162"/>
      <c r="R249" s="162"/>
      <c r="S249" s="162"/>
      <c r="T249" s="162"/>
      <c r="U249" s="162"/>
      <c r="V249" s="162"/>
      <c r="W249" s="162"/>
      <c r="X249" s="162"/>
      <c r="Y249" s="162"/>
      <c r="Z249" s="160"/>
      <c r="AA249" s="146"/>
      <c r="AB249" s="146"/>
      <c r="AC249" s="146"/>
      <c r="AD249" s="161"/>
      <c r="AI249" s="91">
        <f t="shared" si="13"/>
        <v>0</v>
      </c>
      <c r="AJ249" s="93">
        <f t="shared" si="14"/>
        <v>0</v>
      </c>
      <c r="AK249" s="94">
        <f t="shared" si="15"/>
        <v>0</v>
      </c>
      <c r="AL249" s="92">
        <f t="shared" si="16"/>
        <v>0</v>
      </c>
      <c r="AM249" s="61">
        <f t="shared" si="17"/>
        <v>14</v>
      </c>
      <c r="AN249" s="61">
        <f t="shared" si="18"/>
        <v>0</v>
      </c>
      <c r="AO249" s="61">
        <f t="shared" si="19"/>
        <v>0</v>
      </c>
    </row>
    <row r="250" spans="3:41" ht="15.05" customHeight="1" x14ac:dyDescent="0.3">
      <c r="C250" s="77" t="s">
        <v>206</v>
      </c>
      <c r="D250" s="164" t="str">
        <f t="shared" si="12"/>
        <v/>
      </c>
      <c r="E250" s="164"/>
      <c r="F250" s="164"/>
      <c r="G250" s="164"/>
      <c r="H250" s="164"/>
      <c r="I250" s="164"/>
      <c r="J250" s="164"/>
      <c r="K250" s="164"/>
      <c r="L250" s="164"/>
      <c r="M250" s="162"/>
      <c r="N250" s="162"/>
      <c r="O250" s="162"/>
      <c r="P250" s="162"/>
      <c r="Q250" s="162"/>
      <c r="R250" s="162"/>
      <c r="S250" s="162"/>
      <c r="T250" s="162"/>
      <c r="U250" s="162"/>
      <c r="V250" s="162"/>
      <c r="W250" s="162"/>
      <c r="X250" s="162"/>
      <c r="Y250" s="162"/>
      <c r="Z250" s="160"/>
      <c r="AA250" s="146"/>
      <c r="AB250" s="146"/>
      <c r="AC250" s="146"/>
      <c r="AD250" s="161"/>
      <c r="AI250" s="91">
        <f t="shared" si="13"/>
        <v>0</v>
      </c>
      <c r="AJ250" s="93">
        <f t="shared" si="14"/>
        <v>0</v>
      </c>
      <c r="AK250" s="94">
        <f t="shared" si="15"/>
        <v>0</v>
      </c>
      <c r="AL250" s="92">
        <f t="shared" si="16"/>
        <v>0</v>
      </c>
      <c r="AM250" s="61">
        <f t="shared" si="17"/>
        <v>14</v>
      </c>
      <c r="AN250" s="61">
        <f t="shared" si="18"/>
        <v>0</v>
      </c>
      <c r="AO250" s="61">
        <f t="shared" si="19"/>
        <v>0</v>
      </c>
    </row>
    <row r="251" spans="3:41" ht="15.05" customHeight="1" x14ac:dyDescent="0.3">
      <c r="C251" s="78" t="s">
        <v>207</v>
      </c>
      <c r="D251" s="164" t="str">
        <f t="shared" si="12"/>
        <v/>
      </c>
      <c r="E251" s="164"/>
      <c r="F251" s="164"/>
      <c r="G251" s="164"/>
      <c r="H251" s="164"/>
      <c r="I251" s="164"/>
      <c r="J251" s="164"/>
      <c r="K251" s="164"/>
      <c r="L251" s="164"/>
      <c r="M251" s="162"/>
      <c r="N251" s="162"/>
      <c r="O251" s="162"/>
      <c r="P251" s="162"/>
      <c r="Q251" s="162"/>
      <c r="R251" s="162"/>
      <c r="S251" s="162"/>
      <c r="T251" s="162"/>
      <c r="U251" s="162"/>
      <c r="V251" s="162"/>
      <c r="W251" s="162"/>
      <c r="X251" s="162"/>
      <c r="Y251" s="162"/>
      <c r="Z251" s="160"/>
      <c r="AA251" s="146"/>
      <c r="AB251" s="146"/>
      <c r="AC251" s="146"/>
      <c r="AD251" s="161"/>
      <c r="AI251" s="91">
        <f t="shared" si="13"/>
        <v>0</v>
      </c>
      <c r="AJ251" s="93">
        <f t="shared" si="14"/>
        <v>0</v>
      </c>
      <c r="AK251" s="94">
        <f t="shared" si="15"/>
        <v>0</v>
      </c>
      <c r="AL251" s="92">
        <f t="shared" si="16"/>
        <v>0</v>
      </c>
      <c r="AM251" s="61">
        <f t="shared" si="17"/>
        <v>14</v>
      </c>
      <c r="AN251" s="61">
        <f t="shared" si="18"/>
        <v>0</v>
      </c>
      <c r="AO251" s="61">
        <f t="shared" si="19"/>
        <v>0</v>
      </c>
    </row>
    <row r="252" spans="3:41" ht="15.05" customHeight="1" x14ac:dyDescent="0.3">
      <c r="C252" s="77" t="s">
        <v>208</v>
      </c>
      <c r="D252" s="164" t="str">
        <f t="shared" si="12"/>
        <v/>
      </c>
      <c r="E252" s="164"/>
      <c r="F252" s="164"/>
      <c r="G252" s="164"/>
      <c r="H252" s="164"/>
      <c r="I252" s="164"/>
      <c r="J252" s="164"/>
      <c r="K252" s="164"/>
      <c r="L252" s="164"/>
      <c r="M252" s="162"/>
      <c r="N252" s="162"/>
      <c r="O252" s="162"/>
      <c r="P252" s="162"/>
      <c r="Q252" s="162"/>
      <c r="R252" s="162"/>
      <c r="S252" s="162"/>
      <c r="T252" s="162"/>
      <c r="U252" s="162"/>
      <c r="V252" s="162"/>
      <c r="W252" s="162"/>
      <c r="X252" s="162"/>
      <c r="Y252" s="162"/>
      <c r="Z252" s="160"/>
      <c r="AA252" s="146"/>
      <c r="AB252" s="146"/>
      <c r="AC252" s="146"/>
      <c r="AD252" s="161"/>
      <c r="AI252" s="91">
        <f t="shared" si="13"/>
        <v>0</v>
      </c>
      <c r="AJ252" s="93">
        <f t="shared" si="14"/>
        <v>0</v>
      </c>
      <c r="AK252" s="94">
        <f t="shared" si="15"/>
        <v>0</v>
      </c>
      <c r="AL252" s="92">
        <f t="shared" si="16"/>
        <v>0</v>
      </c>
      <c r="AM252" s="61">
        <f t="shared" si="17"/>
        <v>14</v>
      </c>
      <c r="AN252" s="61">
        <f t="shared" si="18"/>
        <v>0</v>
      </c>
      <c r="AO252" s="61">
        <f t="shared" si="19"/>
        <v>0</v>
      </c>
    </row>
    <row r="253" spans="3:41" ht="15.05" customHeight="1" x14ac:dyDescent="0.3">
      <c r="C253" s="77" t="s">
        <v>209</v>
      </c>
      <c r="D253" s="164" t="str">
        <f t="shared" si="12"/>
        <v/>
      </c>
      <c r="E253" s="164"/>
      <c r="F253" s="164"/>
      <c r="G253" s="164"/>
      <c r="H253" s="164"/>
      <c r="I253" s="164"/>
      <c r="J253" s="164"/>
      <c r="K253" s="164"/>
      <c r="L253" s="164"/>
      <c r="M253" s="162"/>
      <c r="N253" s="162"/>
      <c r="O253" s="162"/>
      <c r="P253" s="162"/>
      <c r="Q253" s="162"/>
      <c r="R253" s="162"/>
      <c r="S253" s="162"/>
      <c r="T253" s="162"/>
      <c r="U253" s="162"/>
      <c r="V253" s="162"/>
      <c r="W253" s="162"/>
      <c r="X253" s="162"/>
      <c r="Y253" s="162"/>
      <c r="Z253" s="160"/>
      <c r="AA253" s="146"/>
      <c r="AB253" s="146"/>
      <c r="AC253" s="146"/>
      <c r="AD253" s="161"/>
      <c r="AI253" s="91">
        <f t="shared" si="13"/>
        <v>0</v>
      </c>
      <c r="AJ253" s="93">
        <f t="shared" si="14"/>
        <v>0</v>
      </c>
      <c r="AK253" s="94">
        <f t="shared" si="15"/>
        <v>0</v>
      </c>
      <c r="AL253" s="92">
        <f t="shared" si="16"/>
        <v>0</v>
      </c>
      <c r="AM253" s="61">
        <f t="shared" si="17"/>
        <v>14</v>
      </c>
      <c r="AN253" s="61">
        <f t="shared" si="18"/>
        <v>0</v>
      </c>
      <c r="AO253" s="61">
        <f t="shared" si="19"/>
        <v>0</v>
      </c>
    </row>
    <row r="254" spans="3:41" ht="15.05" customHeight="1" x14ac:dyDescent="0.3">
      <c r="C254" s="77" t="s">
        <v>210</v>
      </c>
      <c r="D254" s="164" t="str">
        <f t="shared" si="12"/>
        <v/>
      </c>
      <c r="E254" s="164"/>
      <c r="F254" s="164"/>
      <c r="G254" s="164"/>
      <c r="H254" s="164"/>
      <c r="I254" s="164"/>
      <c r="J254" s="164"/>
      <c r="K254" s="164"/>
      <c r="L254" s="164"/>
      <c r="M254" s="162"/>
      <c r="N254" s="162"/>
      <c r="O254" s="162"/>
      <c r="P254" s="162"/>
      <c r="Q254" s="162"/>
      <c r="R254" s="162"/>
      <c r="S254" s="162"/>
      <c r="T254" s="162"/>
      <c r="U254" s="162"/>
      <c r="V254" s="162"/>
      <c r="W254" s="162"/>
      <c r="X254" s="162"/>
      <c r="Y254" s="162"/>
      <c r="Z254" s="160"/>
      <c r="AA254" s="146"/>
      <c r="AB254" s="146"/>
      <c r="AC254" s="146"/>
      <c r="AD254" s="161"/>
      <c r="AI254" s="91">
        <f t="shared" si="13"/>
        <v>0</v>
      </c>
      <c r="AJ254" s="93">
        <f t="shared" si="14"/>
        <v>0</v>
      </c>
      <c r="AK254" s="94">
        <f t="shared" si="15"/>
        <v>0</v>
      </c>
      <c r="AL254" s="92">
        <f t="shared" si="16"/>
        <v>0</v>
      </c>
      <c r="AM254" s="61">
        <f t="shared" si="17"/>
        <v>14</v>
      </c>
      <c r="AN254" s="61">
        <f t="shared" si="18"/>
        <v>0</v>
      </c>
      <c r="AO254" s="61">
        <f t="shared" si="19"/>
        <v>0</v>
      </c>
    </row>
    <row r="255" spans="3:41" ht="15.05" customHeight="1" x14ac:dyDescent="0.3">
      <c r="C255" s="77" t="s">
        <v>211</v>
      </c>
      <c r="D255" s="164" t="str">
        <f t="shared" si="12"/>
        <v/>
      </c>
      <c r="E255" s="164"/>
      <c r="F255" s="164"/>
      <c r="G255" s="164"/>
      <c r="H255" s="164"/>
      <c r="I255" s="164"/>
      <c r="J255" s="164"/>
      <c r="K255" s="164"/>
      <c r="L255" s="164"/>
      <c r="M255" s="162"/>
      <c r="N255" s="162"/>
      <c r="O255" s="162"/>
      <c r="P255" s="162"/>
      <c r="Q255" s="162"/>
      <c r="R255" s="162"/>
      <c r="S255" s="162"/>
      <c r="T255" s="162"/>
      <c r="U255" s="162"/>
      <c r="V255" s="162"/>
      <c r="W255" s="162"/>
      <c r="X255" s="162"/>
      <c r="Y255" s="162"/>
      <c r="Z255" s="160"/>
      <c r="AA255" s="146"/>
      <c r="AB255" s="146"/>
      <c r="AC255" s="146"/>
      <c r="AD255" s="161"/>
      <c r="AI255" s="91">
        <f t="shared" si="13"/>
        <v>0</v>
      </c>
      <c r="AJ255" s="93">
        <f t="shared" si="14"/>
        <v>0</v>
      </c>
      <c r="AK255" s="94">
        <f t="shared" si="15"/>
        <v>0</v>
      </c>
      <c r="AL255" s="92">
        <f t="shared" si="16"/>
        <v>0</v>
      </c>
      <c r="AM255" s="61">
        <f t="shared" si="17"/>
        <v>14</v>
      </c>
      <c r="AN255" s="61">
        <f t="shared" si="18"/>
        <v>0</v>
      </c>
      <c r="AO255" s="61">
        <f t="shared" si="19"/>
        <v>0</v>
      </c>
    </row>
    <row r="256" spans="3:41" ht="15.05" customHeight="1" x14ac:dyDescent="0.3">
      <c r="C256" s="77" t="s">
        <v>212</v>
      </c>
      <c r="D256" s="164" t="str">
        <f t="shared" si="12"/>
        <v/>
      </c>
      <c r="E256" s="164"/>
      <c r="F256" s="164"/>
      <c r="G256" s="164"/>
      <c r="H256" s="164"/>
      <c r="I256" s="164"/>
      <c r="J256" s="164"/>
      <c r="K256" s="164"/>
      <c r="L256" s="164"/>
      <c r="M256" s="162"/>
      <c r="N256" s="162"/>
      <c r="O256" s="162"/>
      <c r="P256" s="162"/>
      <c r="Q256" s="162"/>
      <c r="R256" s="162"/>
      <c r="S256" s="162"/>
      <c r="T256" s="162"/>
      <c r="U256" s="162"/>
      <c r="V256" s="162"/>
      <c r="W256" s="162"/>
      <c r="X256" s="162"/>
      <c r="Y256" s="162"/>
      <c r="Z256" s="160"/>
      <c r="AA256" s="146"/>
      <c r="AB256" s="146"/>
      <c r="AC256" s="146"/>
      <c r="AD256" s="161"/>
      <c r="AI256" s="91">
        <f t="shared" si="13"/>
        <v>0</v>
      </c>
      <c r="AJ256" s="93">
        <f t="shared" si="14"/>
        <v>0</v>
      </c>
      <c r="AK256" s="94">
        <f t="shared" si="15"/>
        <v>0</v>
      </c>
      <c r="AL256" s="92">
        <f t="shared" si="16"/>
        <v>0</v>
      </c>
      <c r="AM256" s="61">
        <f t="shared" si="17"/>
        <v>14</v>
      </c>
      <c r="AN256" s="61">
        <f t="shared" si="18"/>
        <v>0</v>
      </c>
      <c r="AO256" s="61">
        <f t="shared" si="19"/>
        <v>0</v>
      </c>
    </row>
    <row r="257" spans="3:41" ht="15.05" customHeight="1" x14ac:dyDescent="0.3">
      <c r="C257" s="77" t="s">
        <v>213</v>
      </c>
      <c r="D257" s="164" t="str">
        <f t="shared" si="12"/>
        <v/>
      </c>
      <c r="E257" s="164"/>
      <c r="F257" s="164"/>
      <c r="G257" s="164"/>
      <c r="H257" s="164"/>
      <c r="I257" s="164"/>
      <c r="J257" s="164"/>
      <c r="K257" s="164"/>
      <c r="L257" s="164"/>
      <c r="M257" s="162"/>
      <c r="N257" s="162"/>
      <c r="O257" s="162"/>
      <c r="P257" s="162"/>
      <c r="Q257" s="162"/>
      <c r="R257" s="162"/>
      <c r="S257" s="162"/>
      <c r="T257" s="162"/>
      <c r="U257" s="162"/>
      <c r="V257" s="162"/>
      <c r="W257" s="162"/>
      <c r="X257" s="162"/>
      <c r="Y257" s="162"/>
      <c r="Z257" s="160"/>
      <c r="AA257" s="146"/>
      <c r="AB257" s="146"/>
      <c r="AC257" s="146"/>
      <c r="AD257" s="161"/>
      <c r="AI257" s="91">
        <f t="shared" si="13"/>
        <v>0</v>
      </c>
      <c r="AJ257" s="93">
        <f t="shared" si="14"/>
        <v>0</v>
      </c>
      <c r="AK257" s="94">
        <f t="shared" si="15"/>
        <v>0</v>
      </c>
      <c r="AL257" s="92">
        <f t="shared" si="16"/>
        <v>0</v>
      </c>
      <c r="AM257" s="61">
        <f t="shared" si="17"/>
        <v>14</v>
      </c>
      <c r="AN257" s="61">
        <f t="shared" si="18"/>
        <v>0</v>
      </c>
      <c r="AO257" s="61">
        <f t="shared" si="19"/>
        <v>0</v>
      </c>
    </row>
    <row r="258" spans="3:41" ht="15.05" customHeight="1" x14ac:dyDescent="0.3">
      <c r="C258" s="77" t="s">
        <v>214</v>
      </c>
      <c r="D258" s="164" t="str">
        <f t="shared" si="12"/>
        <v/>
      </c>
      <c r="E258" s="164"/>
      <c r="F258" s="164"/>
      <c r="G258" s="164"/>
      <c r="H258" s="164"/>
      <c r="I258" s="164"/>
      <c r="J258" s="164"/>
      <c r="K258" s="164"/>
      <c r="L258" s="164"/>
      <c r="M258" s="162"/>
      <c r="N258" s="162"/>
      <c r="O258" s="162"/>
      <c r="P258" s="162"/>
      <c r="Q258" s="162"/>
      <c r="R258" s="162"/>
      <c r="S258" s="162"/>
      <c r="T258" s="162"/>
      <c r="U258" s="162"/>
      <c r="V258" s="162"/>
      <c r="W258" s="162"/>
      <c r="X258" s="162"/>
      <c r="Y258" s="162"/>
      <c r="Z258" s="160"/>
      <c r="AA258" s="146"/>
      <c r="AB258" s="146"/>
      <c r="AC258" s="146"/>
      <c r="AD258" s="161"/>
      <c r="AI258" s="91">
        <f t="shared" si="13"/>
        <v>0</v>
      </c>
      <c r="AJ258" s="93">
        <f t="shared" si="14"/>
        <v>0</v>
      </c>
      <c r="AK258" s="94">
        <f t="shared" si="15"/>
        <v>0</v>
      </c>
      <c r="AL258" s="92">
        <f t="shared" si="16"/>
        <v>0</v>
      </c>
      <c r="AM258" s="61">
        <f t="shared" si="17"/>
        <v>14</v>
      </c>
      <c r="AN258" s="61">
        <f t="shared" si="18"/>
        <v>0</v>
      </c>
      <c r="AO258" s="61">
        <f t="shared" si="19"/>
        <v>0</v>
      </c>
    </row>
    <row r="259" spans="3:41" ht="15.05" customHeight="1" x14ac:dyDescent="0.3">
      <c r="C259" s="77" t="s">
        <v>215</v>
      </c>
      <c r="D259" s="164" t="str">
        <f t="shared" si="12"/>
        <v/>
      </c>
      <c r="E259" s="164"/>
      <c r="F259" s="164"/>
      <c r="G259" s="164"/>
      <c r="H259" s="164"/>
      <c r="I259" s="164"/>
      <c r="J259" s="164"/>
      <c r="K259" s="164"/>
      <c r="L259" s="164"/>
      <c r="M259" s="162"/>
      <c r="N259" s="162"/>
      <c r="O259" s="162"/>
      <c r="P259" s="162"/>
      <c r="Q259" s="162"/>
      <c r="R259" s="162"/>
      <c r="S259" s="162"/>
      <c r="T259" s="162"/>
      <c r="U259" s="162"/>
      <c r="V259" s="162"/>
      <c r="W259" s="162"/>
      <c r="X259" s="162"/>
      <c r="Y259" s="162"/>
      <c r="Z259" s="160"/>
      <c r="AA259" s="146"/>
      <c r="AB259" s="146"/>
      <c r="AC259" s="146"/>
      <c r="AD259" s="161"/>
      <c r="AI259" s="91">
        <f t="shared" si="13"/>
        <v>0</v>
      </c>
      <c r="AJ259" s="93">
        <f t="shared" si="14"/>
        <v>0</v>
      </c>
      <c r="AK259" s="94">
        <f t="shared" si="15"/>
        <v>0</v>
      </c>
      <c r="AL259" s="92">
        <f t="shared" si="16"/>
        <v>0</v>
      </c>
      <c r="AM259" s="61">
        <f t="shared" si="17"/>
        <v>14</v>
      </c>
      <c r="AN259" s="61">
        <f t="shared" si="18"/>
        <v>0</v>
      </c>
      <c r="AO259" s="61">
        <f t="shared" si="19"/>
        <v>0</v>
      </c>
    </row>
    <row r="260" spans="3:41" ht="15.05" customHeight="1" x14ac:dyDescent="0.3">
      <c r="C260" s="77" t="s">
        <v>216</v>
      </c>
      <c r="D260" s="164" t="str">
        <f t="shared" si="12"/>
        <v/>
      </c>
      <c r="E260" s="164"/>
      <c r="F260" s="164"/>
      <c r="G260" s="164"/>
      <c r="H260" s="164"/>
      <c r="I260" s="164"/>
      <c r="J260" s="164"/>
      <c r="K260" s="164"/>
      <c r="L260" s="164"/>
      <c r="M260" s="162"/>
      <c r="N260" s="162"/>
      <c r="O260" s="162"/>
      <c r="P260" s="162"/>
      <c r="Q260" s="162"/>
      <c r="R260" s="162"/>
      <c r="S260" s="162"/>
      <c r="T260" s="162"/>
      <c r="U260" s="162"/>
      <c r="V260" s="162"/>
      <c r="W260" s="162"/>
      <c r="X260" s="162"/>
      <c r="Y260" s="162"/>
      <c r="Z260" s="160"/>
      <c r="AA260" s="146"/>
      <c r="AB260" s="146"/>
      <c r="AC260" s="146"/>
      <c r="AD260" s="161"/>
      <c r="AI260" s="91">
        <f t="shared" si="13"/>
        <v>0</v>
      </c>
      <c r="AJ260" s="93">
        <f t="shared" si="14"/>
        <v>0</v>
      </c>
      <c r="AK260" s="94">
        <f t="shared" si="15"/>
        <v>0</v>
      </c>
      <c r="AL260" s="92">
        <f t="shared" si="16"/>
        <v>0</v>
      </c>
      <c r="AM260" s="61">
        <f t="shared" si="17"/>
        <v>14</v>
      </c>
      <c r="AN260" s="61">
        <f t="shared" si="18"/>
        <v>0</v>
      </c>
      <c r="AO260" s="61">
        <f t="shared" si="19"/>
        <v>0</v>
      </c>
    </row>
    <row r="261" spans="3:41" ht="15.05" customHeight="1" x14ac:dyDescent="0.3">
      <c r="C261" s="77" t="s">
        <v>217</v>
      </c>
      <c r="D261" s="164" t="str">
        <f t="shared" si="12"/>
        <v/>
      </c>
      <c r="E261" s="164"/>
      <c r="F261" s="164"/>
      <c r="G261" s="164"/>
      <c r="H261" s="164"/>
      <c r="I261" s="164"/>
      <c r="J261" s="164"/>
      <c r="K261" s="164"/>
      <c r="L261" s="164"/>
      <c r="M261" s="162"/>
      <c r="N261" s="162"/>
      <c r="O261" s="162"/>
      <c r="P261" s="162"/>
      <c r="Q261" s="162"/>
      <c r="R261" s="162"/>
      <c r="S261" s="162"/>
      <c r="T261" s="162"/>
      <c r="U261" s="162"/>
      <c r="V261" s="162"/>
      <c r="W261" s="162"/>
      <c r="X261" s="162"/>
      <c r="Y261" s="162"/>
      <c r="Z261" s="160"/>
      <c r="AA261" s="146"/>
      <c r="AB261" s="146"/>
      <c r="AC261" s="146"/>
      <c r="AD261" s="161"/>
      <c r="AI261" s="91">
        <f t="shared" si="13"/>
        <v>0</v>
      </c>
      <c r="AJ261" s="95">
        <f t="shared" si="14"/>
        <v>0</v>
      </c>
      <c r="AK261" s="96">
        <f t="shared" si="15"/>
        <v>0</v>
      </c>
      <c r="AL261" s="92">
        <f t="shared" si="16"/>
        <v>0</v>
      </c>
      <c r="AM261" s="61">
        <f t="shared" si="17"/>
        <v>14</v>
      </c>
      <c r="AN261" s="61">
        <f t="shared" si="18"/>
        <v>0</v>
      </c>
      <c r="AO261" s="61">
        <f t="shared" si="19"/>
        <v>0</v>
      </c>
    </row>
    <row r="262" spans="3:41" ht="15.05" customHeight="1" x14ac:dyDescent="0.3">
      <c r="C262" s="77" t="s">
        <v>218</v>
      </c>
      <c r="D262" s="164" t="str">
        <f t="shared" si="12"/>
        <v/>
      </c>
      <c r="E262" s="164"/>
      <c r="F262" s="164"/>
      <c r="G262" s="164"/>
      <c r="H262" s="164"/>
      <c r="I262" s="164"/>
      <c r="J262" s="164"/>
      <c r="K262" s="164"/>
      <c r="L262" s="164"/>
      <c r="M262" s="162"/>
      <c r="N262" s="162"/>
      <c r="O262" s="162"/>
      <c r="P262" s="162"/>
      <c r="Q262" s="162"/>
      <c r="R262" s="162"/>
      <c r="S262" s="162"/>
      <c r="T262" s="162"/>
      <c r="U262" s="162"/>
      <c r="V262" s="162"/>
      <c r="W262" s="162"/>
      <c r="X262" s="162"/>
      <c r="Y262" s="162"/>
      <c r="Z262" s="160"/>
      <c r="AA262" s="146"/>
      <c r="AB262" s="146"/>
      <c r="AC262" s="146"/>
      <c r="AD262" s="161"/>
      <c r="AI262" s="91">
        <f t="shared" ref="AI262:AI292" si="20">Q262</f>
        <v>0</v>
      </c>
      <c r="AJ262" s="95">
        <f t="shared" ref="AJ262:AJ292" si="21">COUNTIF(T262:Y262,"NS")</f>
        <v>0</v>
      </c>
      <c r="AK262" s="96">
        <f t="shared" ref="AK262:AK292" si="22">SUM(T262:Y262)</f>
        <v>0</v>
      </c>
      <c r="AL262" s="92">
        <f t="shared" si="16"/>
        <v>0</v>
      </c>
      <c r="AM262" s="61">
        <f t="shared" si="17"/>
        <v>14</v>
      </c>
      <c r="AN262" s="61">
        <f t="shared" si="18"/>
        <v>0</v>
      </c>
      <c r="AO262" s="61">
        <f t="shared" si="19"/>
        <v>0</v>
      </c>
    </row>
    <row r="263" spans="3:41" ht="15.05" customHeight="1" x14ac:dyDescent="0.3">
      <c r="C263" s="77" t="s">
        <v>219</v>
      </c>
      <c r="D263" s="164" t="str">
        <f t="shared" si="12"/>
        <v/>
      </c>
      <c r="E263" s="164"/>
      <c r="F263" s="164"/>
      <c r="G263" s="164"/>
      <c r="H263" s="164"/>
      <c r="I263" s="164"/>
      <c r="J263" s="164"/>
      <c r="K263" s="164"/>
      <c r="L263" s="164"/>
      <c r="M263" s="162"/>
      <c r="N263" s="162"/>
      <c r="O263" s="162"/>
      <c r="P263" s="162"/>
      <c r="Q263" s="162"/>
      <c r="R263" s="162"/>
      <c r="S263" s="162"/>
      <c r="T263" s="162"/>
      <c r="U263" s="162"/>
      <c r="V263" s="162"/>
      <c r="W263" s="162"/>
      <c r="X263" s="162"/>
      <c r="Y263" s="162"/>
      <c r="Z263" s="160"/>
      <c r="AA263" s="146"/>
      <c r="AB263" s="146"/>
      <c r="AC263" s="146"/>
      <c r="AD263" s="161"/>
      <c r="AI263" s="91">
        <f t="shared" si="20"/>
        <v>0</v>
      </c>
      <c r="AJ263" s="95">
        <f t="shared" si="21"/>
        <v>0</v>
      </c>
      <c r="AK263" s="96">
        <f t="shared" si="22"/>
        <v>0</v>
      </c>
      <c r="AL263" s="92">
        <f t="shared" si="16"/>
        <v>0</v>
      </c>
      <c r="AM263" s="61">
        <f t="shared" si="17"/>
        <v>14</v>
      </c>
      <c r="AN263" s="61">
        <f t="shared" si="18"/>
        <v>0</v>
      </c>
      <c r="AO263" s="61">
        <f t="shared" si="19"/>
        <v>0</v>
      </c>
    </row>
    <row r="264" spans="3:41" ht="15.05" customHeight="1" x14ac:dyDescent="0.3">
      <c r="C264" s="77" t="s">
        <v>220</v>
      </c>
      <c r="D264" s="164" t="str">
        <f t="shared" si="12"/>
        <v/>
      </c>
      <c r="E264" s="164"/>
      <c r="F264" s="164"/>
      <c r="G264" s="164"/>
      <c r="H264" s="164"/>
      <c r="I264" s="164"/>
      <c r="J264" s="164"/>
      <c r="K264" s="164"/>
      <c r="L264" s="164"/>
      <c r="M264" s="162"/>
      <c r="N264" s="162"/>
      <c r="O264" s="162"/>
      <c r="P264" s="162"/>
      <c r="Q264" s="162"/>
      <c r="R264" s="162"/>
      <c r="S264" s="162"/>
      <c r="T264" s="162"/>
      <c r="U264" s="162"/>
      <c r="V264" s="162"/>
      <c r="W264" s="162"/>
      <c r="X264" s="162"/>
      <c r="Y264" s="162"/>
      <c r="Z264" s="160"/>
      <c r="AA264" s="146"/>
      <c r="AB264" s="146"/>
      <c r="AC264" s="146"/>
      <c r="AD264" s="161"/>
      <c r="AI264" s="91">
        <f t="shared" si="20"/>
        <v>0</v>
      </c>
      <c r="AJ264" s="95">
        <f t="shared" si="21"/>
        <v>0</v>
      </c>
      <c r="AK264" s="96">
        <f t="shared" si="22"/>
        <v>0</v>
      </c>
      <c r="AL264" s="92">
        <f t="shared" si="16"/>
        <v>0</v>
      </c>
      <c r="AM264" s="61">
        <f t="shared" si="17"/>
        <v>14</v>
      </c>
      <c r="AN264" s="61">
        <f t="shared" si="18"/>
        <v>0</v>
      </c>
      <c r="AO264" s="61">
        <f t="shared" si="19"/>
        <v>0</v>
      </c>
    </row>
    <row r="265" spans="3:41" ht="15.05" customHeight="1" x14ac:dyDescent="0.3">
      <c r="C265" s="77" t="s">
        <v>221</v>
      </c>
      <c r="D265" s="164" t="str">
        <f t="shared" si="12"/>
        <v/>
      </c>
      <c r="E265" s="164"/>
      <c r="F265" s="164"/>
      <c r="G265" s="164"/>
      <c r="H265" s="164"/>
      <c r="I265" s="164"/>
      <c r="J265" s="164"/>
      <c r="K265" s="164"/>
      <c r="L265" s="164"/>
      <c r="M265" s="162"/>
      <c r="N265" s="162"/>
      <c r="O265" s="162"/>
      <c r="P265" s="162"/>
      <c r="Q265" s="162"/>
      <c r="R265" s="162"/>
      <c r="S265" s="162"/>
      <c r="T265" s="162"/>
      <c r="U265" s="162"/>
      <c r="V265" s="162"/>
      <c r="W265" s="162"/>
      <c r="X265" s="162"/>
      <c r="Y265" s="162"/>
      <c r="Z265" s="160"/>
      <c r="AA265" s="146"/>
      <c r="AB265" s="146"/>
      <c r="AC265" s="146"/>
      <c r="AD265" s="161"/>
      <c r="AI265" s="91">
        <f t="shared" si="20"/>
        <v>0</v>
      </c>
      <c r="AJ265" s="95">
        <f t="shared" si="21"/>
        <v>0</v>
      </c>
      <c r="AK265" s="96">
        <f t="shared" si="22"/>
        <v>0</v>
      </c>
      <c r="AL265" s="92">
        <f t="shared" si="16"/>
        <v>0</v>
      </c>
      <c r="AM265" s="61">
        <f t="shared" si="17"/>
        <v>14</v>
      </c>
      <c r="AN265" s="61">
        <f t="shared" si="18"/>
        <v>0</v>
      </c>
      <c r="AO265" s="61">
        <f t="shared" si="19"/>
        <v>0</v>
      </c>
    </row>
    <row r="266" spans="3:41" ht="15.05" customHeight="1" x14ac:dyDescent="0.3">
      <c r="C266" s="77" t="s">
        <v>222</v>
      </c>
      <c r="D266" s="164" t="str">
        <f t="shared" si="12"/>
        <v/>
      </c>
      <c r="E266" s="164"/>
      <c r="F266" s="164"/>
      <c r="G266" s="164"/>
      <c r="H266" s="164"/>
      <c r="I266" s="164"/>
      <c r="J266" s="164"/>
      <c r="K266" s="164"/>
      <c r="L266" s="164"/>
      <c r="M266" s="162"/>
      <c r="N266" s="162"/>
      <c r="O266" s="162"/>
      <c r="P266" s="162"/>
      <c r="Q266" s="162"/>
      <c r="R266" s="162"/>
      <c r="S266" s="162"/>
      <c r="T266" s="162"/>
      <c r="U266" s="162"/>
      <c r="V266" s="162"/>
      <c r="W266" s="162"/>
      <c r="X266" s="162"/>
      <c r="Y266" s="162"/>
      <c r="Z266" s="160"/>
      <c r="AA266" s="146"/>
      <c r="AB266" s="146"/>
      <c r="AC266" s="146"/>
      <c r="AD266" s="161"/>
      <c r="AI266" s="91">
        <f t="shared" si="20"/>
        <v>0</v>
      </c>
      <c r="AJ266" s="95">
        <f t="shared" si="21"/>
        <v>0</v>
      </c>
      <c r="AK266" s="96">
        <f t="shared" si="22"/>
        <v>0</v>
      </c>
      <c r="AL266" s="92">
        <f t="shared" si="16"/>
        <v>0</v>
      </c>
      <c r="AM266" s="61">
        <f t="shared" si="17"/>
        <v>14</v>
      </c>
      <c r="AN266" s="61">
        <f t="shared" si="18"/>
        <v>0</v>
      </c>
      <c r="AO266" s="61">
        <f t="shared" si="19"/>
        <v>0</v>
      </c>
    </row>
    <row r="267" spans="3:41" ht="15.05" customHeight="1" x14ac:dyDescent="0.3">
      <c r="C267" s="77" t="s">
        <v>223</v>
      </c>
      <c r="D267" s="164" t="str">
        <f t="shared" si="12"/>
        <v/>
      </c>
      <c r="E267" s="164"/>
      <c r="F267" s="164"/>
      <c r="G267" s="164"/>
      <c r="H267" s="164"/>
      <c r="I267" s="164"/>
      <c r="J267" s="164"/>
      <c r="K267" s="164"/>
      <c r="L267" s="164"/>
      <c r="M267" s="162"/>
      <c r="N267" s="162"/>
      <c r="O267" s="162"/>
      <c r="P267" s="162"/>
      <c r="Q267" s="162"/>
      <c r="R267" s="162"/>
      <c r="S267" s="162"/>
      <c r="T267" s="162"/>
      <c r="U267" s="162"/>
      <c r="V267" s="162"/>
      <c r="W267" s="162"/>
      <c r="X267" s="162"/>
      <c r="Y267" s="162"/>
      <c r="Z267" s="160"/>
      <c r="AA267" s="146"/>
      <c r="AB267" s="146"/>
      <c r="AC267" s="146"/>
      <c r="AD267" s="161"/>
      <c r="AI267" s="91">
        <f t="shared" si="20"/>
        <v>0</v>
      </c>
      <c r="AJ267" s="95">
        <f t="shared" si="21"/>
        <v>0</v>
      </c>
      <c r="AK267" s="96">
        <f t="shared" si="22"/>
        <v>0</v>
      </c>
      <c r="AL267" s="92">
        <f t="shared" si="16"/>
        <v>0</v>
      </c>
      <c r="AM267" s="61">
        <f t="shared" si="17"/>
        <v>14</v>
      </c>
      <c r="AN267" s="61">
        <f t="shared" si="18"/>
        <v>0</v>
      </c>
      <c r="AO267" s="61">
        <f t="shared" si="19"/>
        <v>0</v>
      </c>
    </row>
    <row r="268" spans="3:41" ht="15.05" customHeight="1" x14ac:dyDescent="0.3">
      <c r="C268" s="77" t="s">
        <v>224</v>
      </c>
      <c r="D268" s="164" t="str">
        <f t="shared" si="12"/>
        <v/>
      </c>
      <c r="E268" s="164"/>
      <c r="F268" s="164"/>
      <c r="G268" s="164"/>
      <c r="H268" s="164"/>
      <c r="I268" s="164"/>
      <c r="J268" s="164"/>
      <c r="K268" s="164"/>
      <c r="L268" s="164"/>
      <c r="M268" s="162"/>
      <c r="N268" s="162"/>
      <c r="O268" s="162"/>
      <c r="P268" s="162"/>
      <c r="Q268" s="162"/>
      <c r="R268" s="162"/>
      <c r="S268" s="162"/>
      <c r="T268" s="162"/>
      <c r="U268" s="162"/>
      <c r="V268" s="162"/>
      <c r="W268" s="162"/>
      <c r="X268" s="162"/>
      <c r="Y268" s="162"/>
      <c r="Z268" s="160"/>
      <c r="AA268" s="146"/>
      <c r="AB268" s="146"/>
      <c r="AC268" s="146"/>
      <c r="AD268" s="161"/>
      <c r="AI268" s="91">
        <f t="shared" si="20"/>
        <v>0</v>
      </c>
      <c r="AJ268" s="95">
        <f t="shared" si="21"/>
        <v>0</v>
      </c>
      <c r="AK268" s="96">
        <f t="shared" si="22"/>
        <v>0</v>
      </c>
      <c r="AL268" s="92">
        <f t="shared" si="16"/>
        <v>0</v>
      </c>
      <c r="AM268" s="61">
        <f t="shared" si="17"/>
        <v>14</v>
      </c>
      <c r="AN268" s="61">
        <f t="shared" si="18"/>
        <v>0</v>
      </c>
      <c r="AO268" s="61">
        <f t="shared" si="19"/>
        <v>0</v>
      </c>
    </row>
    <row r="269" spans="3:41" ht="15.05" customHeight="1" x14ac:dyDescent="0.3">
      <c r="C269" s="77" t="s">
        <v>225</v>
      </c>
      <c r="D269" s="164" t="str">
        <f t="shared" si="12"/>
        <v/>
      </c>
      <c r="E269" s="164"/>
      <c r="F269" s="164"/>
      <c r="G269" s="164"/>
      <c r="H269" s="164"/>
      <c r="I269" s="164"/>
      <c r="J269" s="164"/>
      <c r="K269" s="164"/>
      <c r="L269" s="164"/>
      <c r="M269" s="162"/>
      <c r="N269" s="162"/>
      <c r="O269" s="162"/>
      <c r="P269" s="162"/>
      <c r="Q269" s="162"/>
      <c r="R269" s="162"/>
      <c r="S269" s="162"/>
      <c r="T269" s="162"/>
      <c r="U269" s="162"/>
      <c r="V269" s="162"/>
      <c r="W269" s="162"/>
      <c r="X269" s="162"/>
      <c r="Y269" s="162"/>
      <c r="Z269" s="160"/>
      <c r="AA269" s="146"/>
      <c r="AB269" s="146"/>
      <c r="AC269" s="146"/>
      <c r="AD269" s="161"/>
      <c r="AI269" s="91">
        <f t="shared" si="20"/>
        <v>0</v>
      </c>
      <c r="AJ269" s="95">
        <f t="shared" si="21"/>
        <v>0</v>
      </c>
      <c r="AK269" s="96">
        <f t="shared" si="22"/>
        <v>0</v>
      </c>
      <c r="AL269" s="92">
        <f t="shared" si="16"/>
        <v>0</v>
      </c>
      <c r="AM269" s="61">
        <f t="shared" si="17"/>
        <v>14</v>
      </c>
      <c r="AN269" s="61">
        <f t="shared" si="18"/>
        <v>0</v>
      </c>
      <c r="AO269" s="61">
        <f t="shared" si="19"/>
        <v>0</v>
      </c>
    </row>
    <row r="270" spans="3:41" ht="15.05" customHeight="1" x14ac:dyDescent="0.3">
      <c r="C270" s="77" t="s">
        <v>226</v>
      </c>
      <c r="D270" s="164" t="str">
        <f t="shared" si="12"/>
        <v/>
      </c>
      <c r="E270" s="164"/>
      <c r="F270" s="164"/>
      <c r="G270" s="164"/>
      <c r="H270" s="164"/>
      <c r="I270" s="164"/>
      <c r="J270" s="164"/>
      <c r="K270" s="164"/>
      <c r="L270" s="164"/>
      <c r="M270" s="162"/>
      <c r="N270" s="162"/>
      <c r="O270" s="162"/>
      <c r="P270" s="162"/>
      <c r="Q270" s="162"/>
      <c r="R270" s="162"/>
      <c r="S270" s="162"/>
      <c r="T270" s="162"/>
      <c r="U270" s="162"/>
      <c r="V270" s="162"/>
      <c r="W270" s="162"/>
      <c r="X270" s="162"/>
      <c r="Y270" s="162"/>
      <c r="Z270" s="160"/>
      <c r="AA270" s="146"/>
      <c r="AB270" s="146"/>
      <c r="AC270" s="146"/>
      <c r="AD270" s="161"/>
      <c r="AI270" s="91">
        <f t="shared" si="20"/>
        <v>0</v>
      </c>
      <c r="AJ270" s="95">
        <f t="shared" si="21"/>
        <v>0</v>
      </c>
      <c r="AK270" s="96">
        <f t="shared" si="22"/>
        <v>0</v>
      </c>
      <c r="AL270" s="92">
        <f t="shared" si="16"/>
        <v>0</v>
      </c>
      <c r="AM270" s="61">
        <f t="shared" si="17"/>
        <v>14</v>
      </c>
      <c r="AN270" s="61">
        <f t="shared" si="18"/>
        <v>0</v>
      </c>
      <c r="AO270" s="61">
        <f t="shared" si="19"/>
        <v>0</v>
      </c>
    </row>
    <row r="271" spans="3:41" ht="15.05" customHeight="1" x14ac:dyDescent="0.3">
      <c r="C271" s="77" t="s">
        <v>227</v>
      </c>
      <c r="D271" s="164" t="str">
        <f t="shared" si="12"/>
        <v/>
      </c>
      <c r="E271" s="164"/>
      <c r="F271" s="164"/>
      <c r="G271" s="164"/>
      <c r="H271" s="164"/>
      <c r="I271" s="164"/>
      <c r="J271" s="164"/>
      <c r="K271" s="164"/>
      <c r="L271" s="164"/>
      <c r="M271" s="162"/>
      <c r="N271" s="162"/>
      <c r="O271" s="162"/>
      <c r="P271" s="162"/>
      <c r="Q271" s="162"/>
      <c r="R271" s="162"/>
      <c r="S271" s="162"/>
      <c r="T271" s="162"/>
      <c r="U271" s="162"/>
      <c r="V271" s="162"/>
      <c r="W271" s="162"/>
      <c r="X271" s="162"/>
      <c r="Y271" s="162"/>
      <c r="Z271" s="160"/>
      <c r="AA271" s="146"/>
      <c r="AB271" s="146"/>
      <c r="AC271" s="146"/>
      <c r="AD271" s="161"/>
      <c r="AI271" s="91">
        <f t="shared" si="20"/>
        <v>0</v>
      </c>
      <c r="AJ271" s="95">
        <f t="shared" si="21"/>
        <v>0</v>
      </c>
      <c r="AK271" s="96">
        <f t="shared" si="22"/>
        <v>0</v>
      </c>
      <c r="AL271" s="92">
        <f t="shared" si="16"/>
        <v>0</v>
      </c>
      <c r="AM271" s="61">
        <f t="shared" si="17"/>
        <v>14</v>
      </c>
      <c r="AN271" s="61">
        <f t="shared" si="18"/>
        <v>0</v>
      </c>
      <c r="AO271" s="61">
        <f t="shared" si="19"/>
        <v>0</v>
      </c>
    </row>
    <row r="272" spans="3:41" ht="15.05" customHeight="1" x14ac:dyDescent="0.3">
      <c r="C272" s="79" t="s">
        <v>228</v>
      </c>
      <c r="D272" s="164" t="str">
        <f t="shared" si="12"/>
        <v/>
      </c>
      <c r="E272" s="164"/>
      <c r="F272" s="164"/>
      <c r="G272" s="164"/>
      <c r="H272" s="164"/>
      <c r="I272" s="164"/>
      <c r="J272" s="164"/>
      <c r="K272" s="164"/>
      <c r="L272" s="164"/>
      <c r="M272" s="162"/>
      <c r="N272" s="162"/>
      <c r="O272" s="162"/>
      <c r="P272" s="162"/>
      <c r="Q272" s="162"/>
      <c r="R272" s="162"/>
      <c r="S272" s="162"/>
      <c r="T272" s="162"/>
      <c r="U272" s="162"/>
      <c r="V272" s="162"/>
      <c r="W272" s="162"/>
      <c r="X272" s="162"/>
      <c r="Y272" s="162"/>
      <c r="Z272" s="160"/>
      <c r="AA272" s="146"/>
      <c r="AB272" s="146"/>
      <c r="AC272" s="146"/>
      <c r="AD272" s="161"/>
      <c r="AI272" s="91">
        <f t="shared" si="20"/>
        <v>0</v>
      </c>
      <c r="AJ272" s="95">
        <f t="shared" si="21"/>
        <v>0</v>
      </c>
      <c r="AK272" s="96">
        <f t="shared" si="22"/>
        <v>0</v>
      </c>
      <c r="AL272" s="92">
        <f t="shared" si="16"/>
        <v>0</v>
      </c>
      <c r="AM272" s="61">
        <f t="shared" si="17"/>
        <v>14</v>
      </c>
      <c r="AN272" s="61">
        <f t="shared" si="18"/>
        <v>0</v>
      </c>
      <c r="AO272" s="61">
        <f t="shared" si="19"/>
        <v>0</v>
      </c>
    </row>
    <row r="273" spans="3:41" ht="15.05" customHeight="1" x14ac:dyDescent="0.3">
      <c r="C273" s="79" t="s">
        <v>229</v>
      </c>
      <c r="D273" s="164" t="str">
        <f t="shared" si="12"/>
        <v/>
      </c>
      <c r="E273" s="164"/>
      <c r="F273" s="164"/>
      <c r="G273" s="164"/>
      <c r="H273" s="164"/>
      <c r="I273" s="164"/>
      <c r="J273" s="164"/>
      <c r="K273" s="164"/>
      <c r="L273" s="164"/>
      <c r="M273" s="162"/>
      <c r="N273" s="162"/>
      <c r="O273" s="162"/>
      <c r="P273" s="162"/>
      <c r="Q273" s="162"/>
      <c r="R273" s="162"/>
      <c r="S273" s="162"/>
      <c r="T273" s="162"/>
      <c r="U273" s="162"/>
      <c r="V273" s="162"/>
      <c r="W273" s="162"/>
      <c r="X273" s="162"/>
      <c r="Y273" s="162"/>
      <c r="Z273" s="160"/>
      <c r="AA273" s="146"/>
      <c r="AB273" s="146"/>
      <c r="AC273" s="146"/>
      <c r="AD273" s="161"/>
      <c r="AI273" s="91">
        <f t="shared" si="20"/>
        <v>0</v>
      </c>
      <c r="AJ273" s="95">
        <f t="shared" si="21"/>
        <v>0</v>
      </c>
      <c r="AK273" s="96">
        <f t="shared" si="22"/>
        <v>0</v>
      </c>
      <c r="AL273" s="92">
        <f t="shared" si="16"/>
        <v>0</v>
      </c>
      <c r="AM273" s="61">
        <f t="shared" si="17"/>
        <v>14</v>
      </c>
      <c r="AN273" s="61">
        <f t="shared" si="18"/>
        <v>0</v>
      </c>
      <c r="AO273" s="61">
        <f t="shared" si="19"/>
        <v>0</v>
      </c>
    </row>
    <row r="274" spans="3:41" ht="15.05" customHeight="1" x14ac:dyDescent="0.3">
      <c r="C274" s="79" t="s">
        <v>230</v>
      </c>
      <c r="D274" s="164" t="str">
        <f t="shared" si="12"/>
        <v/>
      </c>
      <c r="E274" s="164"/>
      <c r="F274" s="164"/>
      <c r="G274" s="164"/>
      <c r="H274" s="164"/>
      <c r="I274" s="164"/>
      <c r="J274" s="164"/>
      <c r="K274" s="164"/>
      <c r="L274" s="164"/>
      <c r="M274" s="162"/>
      <c r="N274" s="162"/>
      <c r="O274" s="162"/>
      <c r="P274" s="162"/>
      <c r="Q274" s="162"/>
      <c r="R274" s="162"/>
      <c r="S274" s="162"/>
      <c r="T274" s="162"/>
      <c r="U274" s="162"/>
      <c r="V274" s="162"/>
      <c r="W274" s="162"/>
      <c r="X274" s="162"/>
      <c r="Y274" s="162"/>
      <c r="Z274" s="160"/>
      <c r="AA274" s="146"/>
      <c r="AB274" s="146"/>
      <c r="AC274" s="146"/>
      <c r="AD274" s="161"/>
      <c r="AI274" s="91">
        <f t="shared" si="20"/>
        <v>0</v>
      </c>
      <c r="AJ274" s="95">
        <f t="shared" si="21"/>
        <v>0</v>
      </c>
      <c r="AK274" s="96">
        <f t="shared" si="22"/>
        <v>0</v>
      </c>
      <c r="AL274" s="92">
        <f t="shared" si="16"/>
        <v>0</v>
      </c>
      <c r="AM274" s="61">
        <f t="shared" si="17"/>
        <v>14</v>
      </c>
      <c r="AN274" s="61">
        <f t="shared" si="18"/>
        <v>0</v>
      </c>
      <c r="AO274" s="61">
        <f t="shared" si="19"/>
        <v>0</v>
      </c>
    </row>
    <row r="275" spans="3:41" ht="15.05" customHeight="1" x14ac:dyDescent="0.3">
      <c r="C275" s="79" t="s">
        <v>231</v>
      </c>
      <c r="D275" s="164" t="str">
        <f t="shared" si="12"/>
        <v/>
      </c>
      <c r="E275" s="164"/>
      <c r="F275" s="164"/>
      <c r="G275" s="164"/>
      <c r="H275" s="164"/>
      <c r="I275" s="164"/>
      <c r="J275" s="164"/>
      <c r="K275" s="164"/>
      <c r="L275" s="164"/>
      <c r="M275" s="162"/>
      <c r="N275" s="162"/>
      <c r="O275" s="162"/>
      <c r="P275" s="162"/>
      <c r="Q275" s="162"/>
      <c r="R275" s="162"/>
      <c r="S275" s="162"/>
      <c r="T275" s="162"/>
      <c r="U275" s="162"/>
      <c r="V275" s="162"/>
      <c r="W275" s="162"/>
      <c r="X275" s="162"/>
      <c r="Y275" s="162"/>
      <c r="Z275" s="160"/>
      <c r="AA275" s="146"/>
      <c r="AB275" s="146"/>
      <c r="AC275" s="146"/>
      <c r="AD275" s="161"/>
      <c r="AI275" s="91">
        <f t="shared" si="20"/>
        <v>0</v>
      </c>
      <c r="AJ275" s="95">
        <f t="shared" si="21"/>
        <v>0</v>
      </c>
      <c r="AK275" s="96">
        <f t="shared" si="22"/>
        <v>0</v>
      </c>
      <c r="AL275" s="92">
        <f t="shared" si="16"/>
        <v>0</v>
      </c>
      <c r="AM275" s="61">
        <f t="shared" si="17"/>
        <v>14</v>
      </c>
      <c r="AN275" s="61">
        <f t="shared" si="18"/>
        <v>0</v>
      </c>
      <c r="AO275" s="61">
        <f t="shared" si="19"/>
        <v>0</v>
      </c>
    </row>
    <row r="276" spans="3:41" ht="15.05" customHeight="1" x14ac:dyDescent="0.3">
      <c r="C276" s="79" t="s">
        <v>232</v>
      </c>
      <c r="D276" s="164" t="str">
        <f t="shared" si="12"/>
        <v/>
      </c>
      <c r="E276" s="164"/>
      <c r="F276" s="164"/>
      <c r="G276" s="164"/>
      <c r="H276" s="164"/>
      <c r="I276" s="164"/>
      <c r="J276" s="164"/>
      <c r="K276" s="164"/>
      <c r="L276" s="164"/>
      <c r="M276" s="162"/>
      <c r="N276" s="162"/>
      <c r="O276" s="162"/>
      <c r="P276" s="162"/>
      <c r="Q276" s="162"/>
      <c r="R276" s="162"/>
      <c r="S276" s="162"/>
      <c r="T276" s="162"/>
      <c r="U276" s="162"/>
      <c r="V276" s="162"/>
      <c r="W276" s="162"/>
      <c r="X276" s="162"/>
      <c r="Y276" s="162"/>
      <c r="Z276" s="160"/>
      <c r="AA276" s="146"/>
      <c r="AB276" s="146"/>
      <c r="AC276" s="146"/>
      <c r="AD276" s="161"/>
      <c r="AI276" s="91">
        <f t="shared" si="20"/>
        <v>0</v>
      </c>
      <c r="AJ276" s="95">
        <f t="shared" si="21"/>
        <v>0</v>
      </c>
      <c r="AK276" s="96">
        <f t="shared" si="22"/>
        <v>0</v>
      </c>
      <c r="AL276" s="92">
        <f t="shared" si="16"/>
        <v>0</v>
      </c>
      <c r="AM276" s="61">
        <f t="shared" si="17"/>
        <v>14</v>
      </c>
      <c r="AN276" s="61">
        <f t="shared" si="18"/>
        <v>0</v>
      </c>
      <c r="AO276" s="61">
        <f t="shared" si="19"/>
        <v>0</v>
      </c>
    </row>
    <row r="277" spans="3:41" ht="15.05" customHeight="1" x14ac:dyDescent="0.3">
      <c r="C277" s="79" t="s">
        <v>233</v>
      </c>
      <c r="D277" s="164" t="str">
        <f t="shared" si="12"/>
        <v/>
      </c>
      <c r="E277" s="164"/>
      <c r="F277" s="164"/>
      <c r="G277" s="164"/>
      <c r="H277" s="164"/>
      <c r="I277" s="164"/>
      <c r="J277" s="164"/>
      <c r="K277" s="164"/>
      <c r="L277" s="164"/>
      <c r="M277" s="162"/>
      <c r="N277" s="162"/>
      <c r="O277" s="162"/>
      <c r="P277" s="162"/>
      <c r="Q277" s="162"/>
      <c r="R277" s="162"/>
      <c r="S277" s="162"/>
      <c r="T277" s="162"/>
      <c r="U277" s="162"/>
      <c r="V277" s="162"/>
      <c r="W277" s="162"/>
      <c r="X277" s="162"/>
      <c r="Y277" s="162"/>
      <c r="Z277" s="160"/>
      <c r="AA277" s="146"/>
      <c r="AB277" s="146"/>
      <c r="AC277" s="146"/>
      <c r="AD277" s="161"/>
      <c r="AI277" s="91">
        <f t="shared" si="20"/>
        <v>0</v>
      </c>
      <c r="AJ277" s="95">
        <f t="shared" si="21"/>
        <v>0</v>
      </c>
      <c r="AK277" s="96">
        <f t="shared" si="22"/>
        <v>0</v>
      </c>
      <c r="AL277" s="92">
        <f t="shared" si="16"/>
        <v>0</v>
      </c>
      <c r="AM277" s="61">
        <f t="shared" si="17"/>
        <v>14</v>
      </c>
      <c r="AN277" s="61">
        <f t="shared" si="18"/>
        <v>0</v>
      </c>
      <c r="AO277" s="61">
        <f t="shared" si="19"/>
        <v>0</v>
      </c>
    </row>
    <row r="278" spans="3:41" ht="15.05" customHeight="1" x14ac:dyDescent="0.3">
      <c r="C278" s="79" t="s">
        <v>234</v>
      </c>
      <c r="D278" s="164" t="str">
        <f t="shared" si="12"/>
        <v/>
      </c>
      <c r="E278" s="164"/>
      <c r="F278" s="164"/>
      <c r="G278" s="164"/>
      <c r="H278" s="164"/>
      <c r="I278" s="164"/>
      <c r="J278" s="164"/>
      <c r="K278" s="164"/>
      <c r="L278" s="164"/>
      <c r="M278" s="162"/>
      <c r="N278" s="162"/>
      <c r="O278" s="162"/>
      <c r="P278" s="162"/>
      <c r="Q278" s="162"/>
      <c r="R278" s="162"/>
      <c r="S278" s="162"/>
      <c r="T278" s="162"/>
      <c r="U278" s="162"/>
      <c r="V278" s="162"/>
      <c r="W278" s="162"/>
      <c r="X278" s="162"/>
      <c r="Y278" s="162"/>
      <c r="Z278" s="160"/>
      <c r="AA278" s="146"/>
      <c r="AB278" s="146"/>
      <c r="AC278" s="146"/>
      <c r="AD278" s="161"/>
      <c r="AI278" s="91">
        <f t="shared" si="20"/>
        <v>0</v>
      </c>
      <c r="AJ278" s="95">
        <f t="shared" si="21"/>
        <v>0</v>
      </c>
      <c r="AK278" s="96">
        <f t="shared" si="22"/>
        <v>0</v>
      </c>
      <c r="AL278" s="92">
        <f t="shared" si="16"/>
        <v>0</v>
      </c>
      <c r="AM278" s="61">
        <f t="shared" si="17"/>
        <v>14</v>
      </c>
      <c r="AN278" s="61">
        <f t="shared" si="18"/>
        <v>0</v>
      </c>
      <c r="AO278" s="61">
        <f t="shared" si="19"/>
        <v>0</v>
      </c>
    </row>
    <row r="279" spans="3:41" ht="15.05" customHeight="1" x14ac:dyDescent="0.3">
      <c r="C279" s="79" t="s">
        <v>235</v>
      </c>
      <c r="D279" s="164" t="str">
        <f t="shared" si="12"/>
        <v/>
      </c>
      <c r="E279" s="164"/>
      <c r="F279" s="164"/>
      <c r="G279" s="164"/>
      <c r="H279" s="164"/>
      <c r="I279" s="164"/>
      <c r="J279" s="164"/>
      <c r="K279" s="164"/>
      <c r="L279" s="164"/>
      <c r="M279" s="162"/>
      <c r="N279" s="162"/>
      <c r="O279" s="162"/>
      <c r="P279" s="162"/>
      <c r="Q279" s="162"/>
      <c r="R279" s="162"/>
      <c r="S279" s="162"/>
      <c r="T279" s="162"/>
      <c r="U279" s="162"/>
      <c r="V279" s="162"/>
      <c r="W279" s="162"/>
      <c r="X279" s="162"/>
      <c r="Y279" s="162"/>
      <c r="Z279" s="160"/>
      <c r="AA279" s="146"/>
      <c r="AB279" s="146"/>
      <c r="AC279" s="146"/>
      <c r="AD279" s="161"/>
      <c r="AI279" s="91">
        <f t="shared" si="20"/>
        <v>0</v>
      </c>
      <c r="AJ279" s="95">
        <f t="shared" si="21"/>
        <v>0</v>
      </c>
      <c r="AK279" s="96">
        <f t="shared" si="22"/>
        <v>0</v>
      </c>
      <c r="AL279" s="92">
        <f t="shared" si="16"/>
        <v>0</v>
      </c>
      <c r="AM279" s="61">
        <f t="shared" si="17"/>
        <v>14</v>
      </c>
      <c r="AN279" s="61">
        <f t="shared" si="18"/>
        <v>0</v>
      </c>
      <c r="AO279" s="61">
        <f t="shared" si="19"/>
        <v>0</v>
      </c>
    </row>
    <row r="280" spans="3:41" ht="15.05" customHeight="1" x14ac:dyDescent="0.3">
      <c r="C280" s="79" t="s">
        <v>236</v>
      </c>
      <c r="D280" s="164" t="str">
        <f t="shared" si="12"/>
        <v/>
      </c>
      <c r="E280" s="164"/>
      <c r="F280" s="164"/>
      <c r="G280" s="164"/>
      <c r="H280" s="164"/>
      <c r="I280" s="164"/>
      <c r="J280" s="164"/>
      <c r="K280" s="164"/>
      <c r="L280" s="164"/>
      <c r="M280" s="162"/>
      <c r="N280" s="162"/>
      <c r="O280" s="162"/>
      <c r="P280" s="162"/>
      <c r="Q280" s="162"/>
      <c r="R280" s="162"/>
      <c r="S280" s="162"/>
      <c r="T280" s="162"/>
      <c r="U280" s="162"/>
      <c r="V280" s="162"/>
      <c r="W280" s="162"/>
      <c r="X280" s="162"/>
      <c r="Y280" s="162"/>
      <c r="Z280" s="160"/>
      <c r="AA280" s="146"/>
      <c r="AB280" s="146"/>
      <c r="AC280" s="146"/>
      <c r="AD280" s="161"/>
      <c r="AI280" s="91">
        <f t="shared" si="20"/>
        <v>0</v>
      </c>
      <c r="AJ280" s="95">
        <f t="shared" si="21"/>
        <v>0</v>
      </c>
      <c r="AK280" s="96">
        <f t="shared" si="22"/>
        <v>0</v>
      </c>
      <c r="AL280" s="92">
        <f t="shared" si="16"/>
        <v>0</v>
      </c>
      <c r="AM280" s="61">
        <f t="shared" si="17"/>
        <v>14</v>
      </c>
      <c r="AN280" s="61">
        <f t="shared" si="18"/>
        <v>0</v>
      </c>
      <c r="AO280" s="61">
        <f t="shared" si="19"/>
        <v>0</v>
      </c>
    </row>
    <row r="281" spans="3:41" ht="15.05" customHeight="1" x14ac:dyDescent="0.3">
      <c r="C281" s="79" t="s">
        <v>237</v>
      </c>
      <c r="D281" s="164" t="str">
        <f t="shared" si="12"/>
        <v/>
      </c>
      <c r="E281" s="164"/>
      <c r="F281" s="164"/>
      <c r="G281" s="164"/>
      <c r="H281" s="164"/>
      <c r="I281" s="164"/>
      <c r="J281" s="164"/>
      <c r="K281" s="164"/>
      <c r="L281" s="164"/>
      <c r="M281" s="162"/>
      <c r="N281" s="162"/>
      <c r="O281" s="162"/>
      <c r="P281" s="162"/>
      <c r="Q281" s="162"/>
      <c r="R281" s="162"/>
      <c r="S281" s="162"/>
      <c r="T281" s="162"/>
      <c r="U281" s="162"/>
      <c r="V281" s="162"/>
      <c r="W281" s="162"/>
      <c r="X281" s="162"/>
      <c r="Y281" s="162"/>
      <c r="Z281" s="160"/>
      <c r="AA281" s="146"/>
      <c r="AB281" s="146"/>
      <c r="AC281" s="146"/>
      <c r="AD281" s="161"/>
      <c r="AI281" s="91">
        <f t="shared" si="20"/>
        <v>0</v>
      </c>
      <c r="AJ281" s="95">
        <f t="shared" si="21"/>
        <v>0</v>
      </c>
      <c r="AK281" s="96">
        <f t="shared" si="22"/>
        <v>0</v>
      </c>
      <c r="AL281" s="92">
        <f t="shared" si="16"/>
        <v>0</v>
      </c>
      <c r="AM281" s="61">
        <f t="shared" si="17"/>
        <v>14</v>
      </c>
      <c r="AN281" s="61">
        <f t="shared" si="18"/>
        <v>0</v>
      </c>
      <c r="AO281" s="61">
        <f t="shared" si="19"/>
        <v>0</v>
      </c>
    </row>
    <row r="282" spans="3:41" ht="15.05" customHeight="1" x14ac:dyDescent="0.3">
      <c r="C282" s="79" t="s">
        <v>238</v>
      </c>
      <c r="D282" s="164" t="str">
        <f t="shared" si="12"/>
        <v/>
      </c>
      <c r="E282" s="164"/>
      <c r="F282" s="164"/>
      <c r="G282" s="164"/>
      <c r="H282" s="164"/>
      <c r="I282" s="164"/>
      <c r="J282" s="164"/>
      <c r="K282" s="164"/>
      <c r="L282" s="164"/>
      <c r="M282" s="162"/>
      <c r="N282" s="162"/>
      <c r="O282" s="162"/>
      <c r="P282" s="162"/>
      <c r="Q282" s="162"/>
      <c r="R282" s="162"/>
      <c r="S282" s="162"/>
      <c r="T282" s="162"/>
      <c r="U282" s="162"/>
      <c r="V282" s="162"/>
      <c r="W282" s="162"/>
      <c r="X282" s="162"/>
      <c r="Y282" s="162"/>
      <c r="Z282" s="160"/>
      <c r="AA282" s="146"/>
      <c r="AB282" s="146"/>
      <c r="AC282" s="146"/>
      <c r="AD282" s="161"/>
      <c r="AI282" s="91">
        <f t="shared" si="20"/>
        <v>0</v>
      </c>
      <c r="AJ282" s="95">
        <f t="shared" si="21"/>
        <v>0</v>
      </c>
      <c r="AK282" s="96">
        <f t="shared" si="22"/>
        <v>0</v>
      </c>
      <c r="AL282" s="92">
        <f t="shared" si="16"/>
        <v>0</v>
      </c>
      <c r="AM282" s="61">
        <f t="shared" si="17"/>
        <v>14</v>
      </c>
      <c r="AN282" s="61">
        <f t="shared" si="18"/>
        <v>0</v>
      </c>
      <c r="AO282" s="61">
        <f t="shared" si="19"/>
        <v>0</v>
      </c>
    </row>
    <row r="283" spans="3:41" ht="15.05" customHeight="1" x14ac:dyDescent="0.3">
      <c r="C283" s="80" t="s">
        <v>239</v>
      </c>
      <c r="D283" s="164" t="str">
        <f t="shared" si="12"/>
        <v/>
      </c>
      <c r="E283" s="164"/>
      <c r="F283" s="164"/>
      <c r="G283" s="164"/>
      <c r="H283" s="164"/>
      <c r="I283" s="164"/>
      <c r="J283" s="164"/>
      <c r="K283" s="164"/>
      <c r="L283" s="164"/>
      <c r="M283" s="162"/>
      <c r="N283" s="162"/>
      <c r="O283" s="162"/>
      <c r="P283" s="162"/>
      <c r="Q283" s="162"/>
      <c r="R283" s="162"/>
      <c r="S283" s="162"/>
      <c r="T283" s="162"/>
      <c r="U283" s="162"/>
      <c r="V283" s="162"/>
      <c r="W283" s="162"/>
      <c r="X283" s="162"/>
      <c r="Y283" s="162"/>
      <c r="Z283" s="160"/>
      <c r="AA283" s="146"/>
      <c r="AB283" s="146"/>
      <c r="AC283" s="146"/>
      <c r="AD283" s="161"/>
      <c r="AI283" s="91">
        <f t="shared" si="20"/>
        <v>0</v>
      </c>
      <c r="AJ283" s="95">
        <f t="shared" si="21"/>
        <v>0</v>
      </c>
      <c r="AK283" s="96">
        <f t="shared" si="22"/>
        <v>0</v>
      </c>
      <c r="AL283" s="92">
        <f t="shared" si="16"/>
        <v>0</v>
      </c>
      <c r="AM283" s="61">
        <f t="shared" si="17"/>
        <v>14</v>
      </c>
      <c r="AN283" s="61">
        <f t="shared" si="18"/>
        <v>0</v>
      </c>
      <c r="AO283" s="61">
        <f t="shared" si="19"/>
        <v>0</v>
      </c>
    </row>
    <row r="284" spans="3:41" ht="15.05" customHeight="1" x14ac:dyDescent="0.3">
      <c r="C284" s="80" t="s">
        <v>240</v>
      </c>
      <c r="D284" s="164" t="str">
        <f t="shared" si="12"/>
        <v/>
      </c>
      <c r="E284" s="164"/>
      <c r="F284" s="164"/>
      <c r="G284" s="164"/>
      <c r="H284" s="164"/>
      <c r="I284" s="164"/>
      <c r="J284" s="164"/>
      <c r="K284" s="164"/>
      <c r="L284" s="164"/>
      <c r="M284" s="162"/>
      <c r="N284" s="162"/>
      <c r="O284" s="162"/>
      <c r="P284" s="162"/>
      <c r="Q284" s="162"/>
      <c r="R284" s="162"/>
      <c r="S284" s="162"/>
      <c r="T284" s="162"/>
      <c r="U284" s="162"/>
      <c r="V284" s="162"/>
      <c r="W284" s="162"/>
      <c r="X284" s="162"/>
      <c r="Y284" s="162"/>
      <c r="Z284" s="160"/>
      <c r="AA284" s="146"/>
      <c r="AB284" s="146"/>
      <c r="AC284" s="146"/>
      <c r="AD284" s="161"/>
      <c r="AI284" s="91">
        <f t="shared" si="20"/>
        <v>0</v>
      </c>
      <c r="AJ284" s="95">
        <f t="shared" si="21"/>
        <v>0</v>
      </c>
      <c r="AK284" s="96">
        <f t="shared" si="22"/>
        <v>0</v>
      </c>
      <c r="AL284" s="92">
        <f t="shared" si="16"/>
        <v>0</v>
      </c>
      <c r="AM284" s="61">
        <f t="shared" si="17"/>
        <v>14</v>
      </c>
      <c r="AN284" s="61">
        <f t="shared" si="18"/>
        <v>0</v>
      </c>
      <c r="AO284" s="61">
        <f t="shared" si="19"/>
        <v>0</v>
      </c>
    </row>
    <row r="285" spans="3:41" ht="15.05" customHeight="1" x14ac:dyDescent="0.3">
      <c r="C285" s="80" t="s">
        <v>241</v>
      </c>
      <c r="D285" s="164" t="str">
        <f t="shared" si="12"/>
        <v/>
      </c>
      <c r="E285" s="164"/>
      <c r="F285" s="164"/>
      <c r="G285" s="164"/>
      <c r="H285" s="164"/>
      <c r="I285" s="164"/>
      <c r="J285" s="164"/>
      <c r="K285" s="164"/>
      <c r="L285" s="164"/>
      <c r="M285" s="162"/>
      <c r="N285" s="162"/>
      <c r="O285" s="162"/>
      <c r="P285" s="162"/>
      <c r="Q285" s="162"/>
      <c r="R285" s="162"/>
      <c r="S285" s="162"/>
      <c r="T285" s="162"/>
      <c r="U285" s="162"/>
      <c r="V285" s="162"/>
      <c r="W285" s="162"/>
      <c r="X285" s="162"/>
      <c r="Y285" s="162"/>
      <c r="Z285" s="160"/>
      <c r="AA285" s="146"/>
      <c r="AB285" s="146"/>
      <c r="AC285" s="146"/>
      <c r="AD285" s="161"/>
      <c r="AI285" s="91">
        <f t="shared" si="20"/>
        <v>0</v>
      </c>
      <c r="AJ285" s="95">
        <f t="shared" si="21"/>
        <v>0</v>
      </c>
      <c r="AK285" s="96">
        <f t="shared" si="22"/>
        <v>0</v>
      </c>
      <c r="AL285" s="92">
        <f t="shared" si="16"/>
        <v>0</v>
      </c>
      <c r="AM285" s="61">
        <f t="shared" si="17"/>
        <v>14</v>
      </c>
      <c r="AN285" s="61">
        <f t="shared" si="18"/>
        <v>0</v>
      </c>
      <c r="AO285" s="61">
        <f t="shared" si="19"/>
        <v>0</v>
      </c>
    </row>
    <row r="286" spans="3:41" ht="15.05" customHeight="1" x14ac:dyDescent="0.3">
      <c r="C286" s="80" t="s">
        <v>242</v>
      </c>
      <c r="D286" s="164" t="str">
        <f t="shared" si="12"/>
        <v/>
      </c>
      <c r="E286" s="164"/>
      <c r="F286" s="164"/>
      <c r="G286" s="164"/>
      <c r="H286" s="164"/>
      <c r="I286" s="164"/>
      <c r="J286" s="164"/>
      <c r="K286" s="164"/>
      <c r="L286" s="164"/>
      <c r="M286" s="162"/>
      <c r="N286" s="162"/>
      <c r="O286" s="162"/>
      <c r="P286" s="162"/>
      <c r="Q286" s="162"/>
      <c r="R286" s="162"/>
      <c r="S286" s="162"/>
      <c r="T286" s="162"/>
      <c r="U286" s="162"/>
      <c r="V286" s="162"/>
      <c r="W286" s="162"/>
      <c r="X286" s="162"/>
      <c r="Y286" s="162"/>
      <c r="Z286" s="160"/>
      <c r="AA286" s="146"/>
      <c r="AB286" s="146"/>
      <c r="AC286" s="146"/>
      <c r="AD286" s="161"/>
      <c r="AI286" s="91">
        <f t="shared" si="20"/>
        <v>0</v>
      </c>
      <c r="AJ286" s="95">
        <f t="shared" si="21"/>
        <v>0</v>
      </c>
      <c r="AK286" s="96">
        <f t="shared" si="22"/>
        <v>0</v>
      </c>
      <c r="AL286" s="92">
        <f t="shared" si="16"/>
        <v>0</v>
      </c>
      <c r="AM286" s="61">
        <f t="shared" si="17"/>
        <v>14</v>
      </c>
      <c r="AN286" s="61">
        <f t="shared" si="18"/>
        <v>0</v>
      </c>
      <c r="AO286" s="61">
        <f t="shared" si="19"/>
        <v>0</v>
      </c>
    </row>
    <row r="287" spans="3:41" ht="15.05" customHeight="1" x14ac:dyDescent="0.3">
      <c r="C287" s="80" t="s">
        <v>243</v>
      </c>
      <c r="D287" s="164" t="str">
        <f t="shared" si="12"/>
        <v/>
      </c>
      <c r="E287" s="164"/>
      <c r="F287" s="164"/>
      <c r="G287" s="164"/>
      <c r="H287" s="164"/>
      <c r="I287" s="164"/>
      <c r="J287" s="164"/>
      <c r="K287" s="164"/>
      <c r="L287" s="164"/>
      <c r="M287" s="162"/>
      <c r="N287" s="162"/>
      <c r="O287" s="162"/>
      <c r="P287" s="162"/>
      <c r="Q287" s="162"/>
      <c r="R287" s="162"/>
      <c r="S287" s="162"/>
      <c r="T287" s="162"/>
      <c r="U287" s="162"/>
      <c r="V287" s="162"/>
      <c r="W287" s="162"/>
      <c r="X287" s="162"/>
      <c r="Y287" s="162"/>
      <c r="Z287" s="160"/>
      <c r="AA287" s="146"/>
      <c r="AB287" s="146"/>
      <c r="AC287" s="146"/>
      <c r="AD287" s="161"/>
      <c r="AI287" s="91">
        <f t="shared" si="20"/>
        <v>0</v>
      </c>
      <c r="AJ287" s="95">
        <f t="shared" si="21"/>
        <v>0</v>
      </c>
      <c r="AK287" s="96">
        <f t="shared" si="22"/>
        <v>0</v>
      </c>
      <c r="AL287" s="92">
        <f t="shared" si="16"/>
        <v>0</v>
      </c>
      <c r="AM287" s="61">
        <f t="shared" si="17"/>
        <v>14</v>
      </c>
      <c r="AN287" s="61">
        <f t="shared" si="18"/>
        <v>0</v>
      </c>
      <c r="AO287" s="61">
        <f t="shared" si="19"/>
        <v>0</v>
      </c>
    </row>
    <row r="288" spans="3:41" ht="15.05" customHeight="1" x14ac:dyDescent="0.3">
      <c r="C288" s="80" t="s">
        <v>244</v>
      </c>
      <c r="D288" s="164" t="str">
        <f t="shared" si="12"/>
        <v/>
      </c>
      <c r="E288" s="164"/>
      <c r="F288" s="164"/>
      <c r="G288" s="164"/>
      <c r="H288" s="164"/>
      <c r="I288" s="164"/>
      <c r="J288" s="164"/>
      <c r="K288" s="164"/>
      <c r="L288" s="164"/>
      <c r="M288" s="162"/>
      <c r="N288" s="162"/>
      <c r="O288" s="162"/>
      <c r="P288" s="162"/>
      <c r="Q288" s="162"/>
      <c r="R288" s="162"/>
      <c r="S288" s="162"/>
      <c r="T288" s="162"/>
      <c r="U288" s="162"/>
      <c r="V288" s="162"/>
      <c r="W288" s="162"/>
      <c r="X288" s="162"/>
      <c r="Y288" s="162"/>
      <c r="Z288" s="160"/>
      <c r="AA288" s="146"/>
      <c r="AB288" s="146"/>
      <c r="AC288" s="146"/>
      <c r="AD288" s="161"/>
      <c r="AI288" s="91">
        <f t="shared" si="20"/>
        <v>0</v>
      </c>
      <c r="AJ288" s="95">
        <f t="shared" si="21"/>
        <v>0</v>
      </c>
      <c r="AK288" s="96">
        <f t="shared" si="22"/>
        <v>0</v>
      </c>
      <c r="AL288" s="92">
        <f t="shared" si="16"/>
        <v>0</v>
      </c>
      <c r="AM288" s="61">
        <f t="shared" si="17"/>
        <v>14</v>
      </c>
      <c r="AN288" s="61">
        <f t="shared" si="18"/>
        <v>0</v>
      </c>
      <c r="AO288" s="61">
        <f t="shared" si="19"/>
        <v>0</v>
      </c>
    </row>
    <row r="289" spans="1:41" ht="15.05" customHeight="1" x14ac:dyDescent="0.3">
      <c r="C289" s="80" t="s">
        <v>245</v>
      </c>
      <c r="D289" s="164" t="str">
        <f t="shared" si="12"/>
        <v/>
      </c>
      <c r="E289" s="164"/>
      <c r="F289" s="164"/>
      <c r="G289" s="164"/>
      <c r="H289" s="164"/>
      <c r="I289" s="164"/>
      <c r="J289" s="164"/>
      <c r="K289" s="164"/>
      <c r="L289" s="164"/>
      <c r="M289" s="162"/>
      <c r="N289" s="162"/>
      <c r="O289" s="162"/>
      <c r="P289" s="162"/>
      <c r="Q289" s="162"/>
      <c r="R289" s="162"/>
      <c r="S289" s="162"/>
      <c r="T289" s="162"/>
      <c r="U289" s="162"/>
      <c r="V289" s="162"/>
      <c r="W289" s="162"/>
      <c r="X289" s="162"/>
      <c r="Y289" s="162"/>
      <c r="Z289" s="160"/>
      <c r="AA289" s="146"/>
      <c r="AB289" s="146"/>
      <c r="AC289" s="146"/>
      <c r="AD289" s="161"/>
      <c r="AI289" s="91">
        <f t="shared" si="20"/>
        <v>0</v>
      </c>
      <c r="AJ289" s="95">
        <f t="shared" si="21"/>
        <v>0</v>
      </c>
      <c r="AK289" s="96">
        <f t="shared" si="22"/>
        <v>0</v>
      </c>
      <c r="AL289" s="92">
        <f t="shared" si="16"/>
        <v>0</v>
      </c>
      <c r="AM289" s="61">
        <f t="shared" si="17"/>
        <v>14</v>
      </c>
      <c r="AN289" s="61">
        <f t="shared" si="18"/>
        <v>0</v>
      </c>
      <c r="AO289" s="61">
        <f t="shared" si="19"/>
        <v>0</v>
      </c>
    </row>
    <row r="290" spans="1:41" ht="15.05" customHeight="1" x14ac:dyDescent="0.3">
      <c r="C290" s="80" t="s">
        <v>246</v>
      </c>
      <c r="D290" s="164" t="str">
        <f t="shared" si="12"/>
        <v/>
      </c>
      <c r="E290" s="164"/>
      <c r="F290" s="164"/>
      <c r="G290" s="164"/>
      <c r="H290" s="164"/>
      <c r="I290" s="164"/>
      <c r="J290" s="164"/>
      <c r="K290" s="164"/>
      <c r="L290" s="164"/>
      <c r="M290" s="162"/>
      <c r="N290" s="162"/>
      <c r="O290" s="162"/>
      <c r="P290" s="162"/>
      <c r="Q290" s="162"/>
      <c r="R290" s="162"/>
      <c r="S290" s="162"/>
      <c r="T290" s="162"/>
      <c r="U290" s="162"/>
      <c r="V290" s="162"/>
      <c r="W290" s="162"/>
      <c r="X290" s="162"/>
      <c r="Y290" s="162"/>
      <c r="Z290" s="160"/>
      <c r="AA290" s="146"/>
      <c r="AB290" s="146"/>
      <c r="AC290" s="146"/>
      <c r="AD290" s="161"/>
      <c r="AI290" s="91">
        <f t="shared" si="20"/>
        <v>0</v>
      </c>
      <c r="AJ290" s="95">
        <f t="shared" si="21"/>
        <v>0</v>
      </c>
      <c r="AK290" s="96">
        <f t="shared" si="22"/>
        <v>0</v>
      </c>
      <c r="AL290" s="92">
        <f t="shared" si="16"/>
        <v>0</v>
      </c>
      <c r="AM290" s="61">
        <f t="shared" si="17"/>
        <v>14</v>
      </c>
      <c r="AN290" s="61">
        <f t="shared" si="18"/>
        <v>0</v>
      </c>
      <c r="AO290" s="61">
        <f t="shared" si="19"/>
        <v>0</v>
      </c>
    </row>
    <row r="291" spans="1:41" ht="15.05" customHeight="1" x14ac:dyDescent="0.3">
      <c r="C291" s="80" t="s">
        <v>247</v>
      </c>
      <c r="D291" s="164" t="str">
        <f t="shared" si="12"/>
        <v/>
      </c>
      <c r="E291" s="164"/>
      <c r="F291" s="164"/>
      <c r="G291" s="164"/>
      <c r="H291" s="164"/>
      <c r="I291" s="164"/>
      <c r="J291" s="164"/>
      <c r="K291" s="164"/>
      <c r="L291" s="164"/>
      <c r="M291" s="162"/>
      <c r="N291" s="162"/>
      <c r="O291" s="162"/>
      <c r="P291" s="162"/>
      <c r="Q291" s="162"/>
      <c r="R291" s="162"/>
      <c r="S291" s="162"/>
      <c r="T291" s="162"/>
      <c r="U291" s="162"/>
      <c r="V291" s="162"/>
      <c r="W291" s="162"/>
      <c r="X291" s="162"/>
      <c r="Y291" s="162"/>
      <c r="Z291" s="160"/>
      <c r="AA291" s="146"/>
      <c r="AB291" s="146"/>
      <c r="AC291" s="146"/>
      <c r="AD291" s="161"/>
      <c r="AI291" s="91">
        <f t="shared" si="20"/>
        <v>0</v>
      </c>
      <c r="AJ291" s="95">
        <f t="shared" si="21"/>
        <v>0</v>
      </c>
      <c r="AK291" s="96">
        <f t="shared" si="22"/>
        <v>0</v>
      </c>
      <c r="AL291" s="92">
        <f t="shared" si="16"/>
        <v>0</v>
      </c>
      <c r="AM291" s="61">
        <f t="shared" si="17"/>
        <v>14</v>
      </c>
      <c r="AN291" s="61">
        <f t="shared" si="18"/>
        <v>0</v>
      </c>
      <c r="AO291" s="61">
        <f t="shared" si="19"/>
        <v>0</v>
      </c>
    </row>
    <row r="292" spans="1:41" ht="15.05" customHeight="1" x14ac:dyDescent="0.3">
      <c r="C292" s="80" t="s">
        <v>248</v>
      </c>
      <c r="D292" s="164" t="str">
        <f>IF(D146="","",D146)</f>
        <v/>
      </c>
      <c r="E292" s="164"/>
      <c r="F292" s="164"/>
      <c r="G292" s="164"/>
      <c r="H292" s="164"/>
      <c r="I292" s="164"/>
      <c r="J292" s="164"/>
      <c r="K292" s="164"/>
      <c r="L292" s="164"/>
      <c r="M292" s="162"/>
      <c r="N292" s="162"/>
      <c r="O292" s="162"/>
      <c r="P292" s="162"/>
      <c r="Q292" s="162"/>
      <c r="R292" s="162"/>
      <c r="S292" s="162"/>
      <c r="T292" s="162"/>
      <c r="U292" s="162"/>
      <c r="V292" s="162"/>
      <c r="W292" s="162"/>
      <c r="X292" s="162"/>
      <c r="Y292" s="162"/>
      <c r="Z292" s="160"/>
      <c r="AA292" s="146"/>
      <c r="AB292" s="146"/>
      <c r="AC292" s="146"/>
      <c r="AD292" s="161"/>
      <c r="AI292" s="91">
        <f t="shared" si="20"/>
        <v>0</v>
      </c>
      <c r="AJ292" s="95">
        <f t="shared" si="21"/>
        <v>0</v>
      </c>
      <c r="AK292" s="96">
        <f t="shared" si="22"/>
        <v>0</v>
      </c>
      <c r="AL292" s="92">
        <f>IF($AG$170=2160,0,IF(OR(AND(AI292=0,AJ292&gt;0),AND(AI292="ns",AK292&gt;0),AND(AI292="ns",AJ292=0,AK292=0)),1,IF(OR(AND(AI292&gt;0,AJ292=2),AND(AI292="ns",AJ292=2),AND(AI292="ns",AK292=0,AJ292&gt;0),AI292=AK292),0,1)))</f>
        <v>0</v>
      </c>
      <c r="AM292" s="61">
        <f>+COUNTBLANK(Q292:AD292)</f>
        <v>14</v>
      </c>
      <c r="AN292" s="61">
        <f>+IF(OR($AG$170=2160,AND(D292&lt;&gt;"",M292=1,Q292&lt;&gt;"",T292&lt;&gt;"",W292&lt;&gt;"",Z292&lt;&gt;""),AND(D292="",M292="",AM292=14),AND(D292&lt;&gt;"",OR(M292=2,M292=9),AM292=14)),0,1)</f>
        <v>0</v>
      </c>
      <c r="AO292" s="61">
        <f t="shared" si="19"/>
        <v>0</v>
      </c>
    </row>
    <row r="293" spans="1:41" ht="15.05" customHeight="1" x14ac:dyDescent="0.3">
      <c r="P293" s="56" t="s">
        <v>257</v>
      </c>
      <c r="Q293" s="163">
        <f>IF(AND(SUM(Q173:S292)=0,COUNTIF(Q173:S292,"NS")&gt;0),"NS",SUM(Q173:S292))</f>
        <v>0</v>
      </c>
      <c r="R293" s="163"/>
      <c r="S293" s="163"/>
      <c r="T293" s="163">
        <f t="shared" ref="T293:W293" si="23">IF(AND(SUM(T173:V292)=0,COUNTIF(T173:V292,"NS")&gt;0),"NS",SUM(T173:V292))</f>
        <v>0</v>
      </c>
      <c r="U293" s="163"/>
      <c r="V293" s="163"/>
      <c r="W293" s="163">
        <f t="shared" si="23"/>
        <v>0</v>
      </c>
      <c r="X293" s="163"/>
      <c r="Y293" s="163"/>
      <c r="Z293" s="85"/>
      <c r="AI293" s="91"/>
      <c r="AJ293" s="95"/>
      <c r="AK293" s="96"/>
      <c r="AL293" s="90">
        <f>+SUM(AL173:AL292)</f>
        <v>0</v>
      </c>
      <c r="AN293" s="90">
        <f>+SUM(AN173:AN292)</f>
        <v>0</v>
      </c>
      <c r="AO293" s="90">
        <f>+SUM(AO173:AO292)</f>
        <v>0</v>
      </c>
    </row>
    <row r="294" spans="1:41" ht="15.05" customHeight="1" x14ac:dyDescent="0.25">
      <c r="B294" s="157" t="str">
        <f>IF(AO293=0,"","Error: Si no cuenta con personal, debe ser código 2 en la última columna")</f>
        <v/>
      </c>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row>
    <row r="295" spans="1:41" ht="15.05" customHeight="1" x14ac:dyDescent="0.25">
      <c r="B295" s="157" t="str">
        <f>IF(AL293=0,"","Error: Verificar sumas por fila.")</f>
        <v/>
      </c>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row>
    <row r="296" spans="1:41" ht="15.05" customHeight="1" x14ac:dyDescent="0.25">
      <c r="B296" s="159" t="str">
        <f>IF(AN293=0,"","Error: Debe completar toda la información requerida.")</f>
        <v/>
      </c>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row>
    <row r="297" spans="1:41" ht="24.05" customHeight="1" x14ac:dyDescent="0.25">
      <c r="A297" s="72" t="s">
        <v>25</v>
      </c>
      <c r="B297" s="178" t="s">
        <v>261</v>
      </c>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row>
    <row r="298" spans="1:41" ht="15.05" customHeight="1" x14ac:dyDescent="0.25">
      <c r="C298" s="176" t="s">
        <v>251</v>
      </c>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row>
    <row r="299" spans="1:41" ht="24.05" customHeight="1" x14ac:dyDescent="0.25">
      <c r="C299" s="177" t="s">
        <v>262</v>
      </c>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row>
    <row r="300" spans="1:41" ht="24.05" customHeight="1" x14ac:dyDescent="0.25">
      <c r="C300" s="177" t="s">
        <v>256</v>
      </c>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row>
    <row r="301" spans="1:41" ht="15.05" customHeight="1" x14ac:dyDescent="0.25">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G301" s="61" t="s">
        <v>278</v>
      </c>
    </row>
    <row r="302" spans="1:41" ht="24.05" customHeight="1" x14ac:dyDescent="0.25">
      <c r="C302" s="163" t="s">
        <v>124</v>
      </c>
      <c r="D302" s="163"/>
      <c r="E302" s="163"/>
      <c r="F302" s="163"/>
      <c r="G302" s="163"/>
      <c r="H302" s="163"/>
      <c r="I302" s="163"/>
      <c r="J302" s="163"/>
      <c r="K302" s="163"/>
      <c r="L302" s="163"/>
      <c r="M302" s="165" t="s">
        <v>263</v>
      </c>
      <c r="N302" s="165"/>
      <c r="O302" s="165"/>
      <c r="P302" s="165"/>
      <c r="Q302" s="165"/>
      <c r="R302" s="165"/>
      <c r="S302" s="166" t="s">
        <v>264</v>
      </c>
      <c r="T302" s="167"/>
      <c r="U302" s="167"/>
      <c r="V302" s="167"/>
      <c r="W302" s="167"/>
      <c r="X302" s="167"/>
      <c r="Y302" s="167"/>
      <c r="Z302" s="167"/>
      <c r="AA302" s="167"/>
      <c r="AB302" s="167"/>
      <c r="AC302" s="167"/>
      <c r="AD302" s="168"/>
      <c r="AG302" s="61">
        <f>+COUNTBLANK(M304:AD423)</f>
        <v>2160</v>
      </c>
      <c r="AH302" s="61">
        <v>2160</v>
      </c>
    </row>
    <row r="303" spans="1:41" ht="24.05" customHeight="1" x14ac:dyDescent="0.25">
      <c r="C303" s="163"/>
      <c r="D303" s="163"/>
      <c r="E303" s="163"/>
      <c r="F303" s="163"/>
      <c r="G303" s="163"/>
      <c r="H303" s="163"/>
      <c r="I303" s="163"/>
      <c r="J303" s="163"/>
      <c r="K303" s="163"/>
      <c r="L303" s="163"/>
      <c r="M303" s="165"/>
      <c r="N303" s="165"/>
      <c r="O303" s="165"/>
      <c r="P303" s="165"/>
      <c r="Q303" s="165"/>
      <c r="R303" s="165"/>
      <c r="S303" s="172" t="s">
        <v>26</v>
      </c>
      <c r="T303" s="172"/>
      <c r="U303" s="172"/>
      <c r="V303" s="172"/>
      <c r="W303" s="165" t="s">
        <v>28</v>
      </c>
      <c r="X303" s="165"/>
      <c r="Y303" s="165"/>
      <c r="Z303" s="165"/>
      <c r="AA303" s="165" t="s">
        <v>27</v>
      </c>
      <c r="AB303" s="165"/>
      <c r="AC303" s="165"/>
      <c r="AD303" s="165"/>
      <c r="AH303" s="97" t="s">
        <v>281</v>
      </c>
      <c r="AI303" s="92" t="s">
        <v>279</v>
      </c>
      <c r="AJ303" s="93" t="s">
        <v>282</v>
      </c>
      <c r="AK303" s="92" t="s">
        <v>280</v>
      </c>
      <c r="AL303" s="61" t="s">
        <v>278</v>
      </c>
      <c r="AM303" s="98" t="s">
        <v>277</v>
      </c>
    </row>
    <row r="304" spans="1:41" ht="15.05" customHeight="1" x14ac:dyDescent="0.3">
      <c r="C304" s="76" t="s">
        <v>100</v>
      </c>
      <c r="D304" s="164" t="str">
        <f>IF(D27="","",D27)</f>
        <v/>
      </c>
      <c r="E304" s="164"/>
      <c r="F304" s="164"/>
      <c r="G304" s="164"/>
      <c r="H304" s="164"/>
      <c r="I304" s="164"/>
      <c r="J304" s="164"/>
      <c r="K304" s="164"/>
      <c r="L304" s="164"/>
      <c r="M304" s="160"/>
      <c r="N304" s="146"/>
      <c r="O304" s="146"/>
      <c r="P304" s="146"/>
      <c r="Q304" s="146"/>
      <c r="R304" s="161"/>
      <c r="S304" s="162"/>
      <c r="T304" s="162"/>
      <c r="U304" s="162"/>
      <c r="V304" s="162"/>
      <c r="W304" s="162"/>
      <c r="X304" s="162"/>
      <c r="Y304" s="162"/>
      <c r="Z304" s="162"/>
      <c r="AA304" s="162"/>
      <c r="AB304" s="162"/>
      <c r="AC304" s="162"/>
      <c r="AD304" s="162"/>
      <c r="AG304" s="61">
        <v>1</v>
      </c>
      <c r="AH304" s="91">
        <f>S304</f>
        <v>0</v>
      </c>
      <c r="AI304" s="93">
        <f>COUNTIF(W304:AD304,"NS")</f>
        <v>0</v>
      </c>
      <c r="AJ304" s="94">
        <f>SUM(W304:AD304)</f>
        <v>0</v>
      </c>
      <c r="AK304" s="92">
        <f>IF($AG$302=2160,0,IF(OR(AND(AH304=0,AI304&gt;0),AND(AH304="ns",AJ304&gt;0),AND(AH304="ns",AI304=0,AJ304=0)),1,IF(OR(AND(AH304&gt;0,AI304=2),AND(AH304="ns",AI304=2),AND(AH304="ns",AJ304=0,AI304&gt;0),AH304=AJ304),0,1)))</f>
        <v>0</v>
      </c>
      <c r="AL304" s="61">
        <f>+COUNTBLANK(S304:AD304)</f>
        <v>12</v>
      </c>
      <c r="AM304" s="61">
        <f>+IF(OR($AG$302=2160,AND(D304="",M304="",AL304=12),AND(D304&lt;&gt;"",M304=1,S304&lt;&gt;"",W304&lt;&gt;"",AA304&lt;&gt;""),AND(OR(M304=2,M304=9),AL304=12)),0,1)</f>
        <v>0</v>
      </c>
    </row>
    <row r="305" spans="3:39" ht="15.05" customHeight="1" x14ac:dyDescent="0.3">
      <c r="C305" s="77" t="s">
        <v>101</v>
      </c>
      <c r="D305" s="164" t="str">
        <f t="shared" ref="D305:D368" si="24">IF(D28="","",D28)</f>
        <v/>
      </c>
      <c r="E305" s="164"/>
      <c r="F305" s="164"/>
      <c r="G305" s="164"/>
      <c r="H305" s="164"/>
      <c r="I305" s="164"/>
      <c r="J305" s="164"/>
      <c r="K305" s="164"/>
      <c r="L305" s="164"/>
      <c r="M305" s="160"/>
      <c r="N305" s="146"/>
      <c r="O305" s="146"/>
      <c r="P305" s="146"/>
      <c r="Q305" s="146"/>
      <c r="R305" s="161"/>
      <c r="S305" s="162"/>
      <c r="T305" s="162"/>
      <c r="U305" s="162"/>
      <c r="V305" s="162"/>
      <c r="W305" s="162"/>
      <c r="X305" s="162"/>
      <c r="Y305" s="162"/>
      <c r="Z305" s="162"/>
      <c r="AA305" s="162"/>
      <c r="AB305" s="162"/>
      <c r="AC305" s="162"/>
      <c r="AD305" s="162"/>
      <c r="AG305" s="61">
        <v>2</v>
      </c>
      <c r="AH305" s="91">
        <f t="shared" ref="AH305:AH368" si="25">S305</f>
        <v>0</v>
      </c>
      <c r="AI305" s="93">
        <f t="shared" ref="AI305:AI368" si="26">COUNTIF(W305:AD305,"NS")</f>
        <v>0</v>
      </c>
      <c r="AJ305" s="94">
        <f t="shared" ref="AJ305:AJ368" si="27">SUM(W305:AD305)</f>
        <v>0</v>
      </c>
      <c r="AK305" s="92">
        <f t="shared" ref="AK305:AK368" si="28">IF($AG$302=2160,0,IF(OR(AND(AH305=0,AI305&gt;0),AND(AH305="ns",AJ305&gt;0),AND(AH305="ns",AI305=0,AJ305=0)),1,IF(OR(AND(AH305&gt;0,AI305=2),AND(AH305="ns",AI305=2),AND(AH305="ns",AJ305=0,AI305&gt;0),AH305=AJ305),0,1)))</f>
        <v>0</v>
      </c>
      <c r="AL305" s="61">
        <f t="shared" ref="AL305:AL368" si="29">+COUNTBLANK(S305:AD305)</f>
        <v>12</v>
      </c>
      <c r="AM305" s="61">
        <f t="shared" ref="AM305:AM368" si="30">+IF(OR($AG$302=2160,AND(D305="",M305="",AL305=12),AND(D305&lt;&gt;"",M305=1,S305&lt;&gt;"",W305&lt;&gt;"",AA305&lt;&gt;""),AND(OR(M305=2,M305=9),AL305=12)),0,1)</f>
        <v>0</v>
      </c>
    </row>
    <row r="306" spans="3:39" ht="15.05" customHeight="1" x14ac:dyDescent="0.3">
      <c r="C306" s="77" t="s">
        <v>131</v>
      </c>
      <c r="D306" s="164" t="str">
        <f t="shared" si="24"/>
        <v/>
      </c>
      <c r="E306" s="164"/>
      <c r="F306" s="164"/>
      <c r="G306" s="164"/>
      <c r="H306" s="164"/>
      <c r="I306" s="164"/>
      <c r="J306" s="164"/>
      <c r="K306" s="164"/>
      <c r="L306" s="164"/>
      <c r="M306" s="160"/>
      <c r="N306" s="146"/>
      <c r="O306" s="146"/>
      <c r="P306" s="146"/>
      <c r="Q306" s="146"/>
      <c r="R306" s="161"/>
      <c r="S306" s="162"/>
      <c r="T306" s="162"/>
      <c r="U306" s="162"/>
      <c r="V306" s="162"/>
      <c r="W306" s="162"/>
      <c r="X306" s="162"/>
      <c r="Y306" s="162"/>
      <c r="Z306" s="162"/>
      <c r="AA306" s="162"/>
      <c r="AB306" s="162"/>
      <c r="AC306" s="162"/>
      <c r="AD306" s="162"/>
      <c r="AG306" s="61">
        <v>9</v>
      </c>
      <c r="AH306" s="91">
        <f t="shared" si="25"/>
        <v>0</v>
      </c>
      <c r="AI306" s="93">
        <f t="shared" si="26"/>
        <v>0</v>
      </c>
      <c r="AJ306" s="94">
        <f t="shared" si="27"/>
        <v>0</v>
      </c>
      <c r="AK306" s="92">
        <f t="shared" si="28"/>
        <v>0</v>
      </c>
      <c r="AL306" s="61">
        <f t="shared" si="29"/>
        <v>12</v>
      </c>
      <c r="AM306" s="61">
        <f t="shared" si="30"/>
        <v>0</v>
      </c>
    </row>
    <row r="307" spans="3:39" ht="15.05" customHeight="1" x14ac:dyDescent="0.3">
      <c r="C307" s="77" t="s">
        <v>132</v>
      </c>
      <c r="D307" s="164" t="str">
        <f t="shared" si="24"/>
        <v/>
      </c>
      <c r="E307" s="164"/>
      <c r="F307" s="164"/>
      <c r="G307" s="164"/>
      <c r="H307" s="164"/>
      <c r="I307" s="164"/>
      <c r="J307" s="164"/>
      <c r="K307" s="164"/>
      <c r="L307" s="164"/>
      <c r="M307" s="160"/>
      <c r="N307" s="146"/>
      <c r="O307" s="146"/>
      <c r="P307" s="146"/>
      <c r="Q307" s="146"/>
      <c r="R307" s="161"/>
      <c r="S307" s="162"/>
      <c r="T307" s="162"/>
      <c r="U307" s="162"/>
      <c r="V307" s="162"/>
      <c r="W307" s="162"/>
      <c r="X307" s="162"/>
      <c r="Y307" s="162"/>
      <c r="Z307" s="162"/>
      <c r="AA307" s="162"/>
      <c r="AB307" s="162"/>
      <c r="AC307" s="162"/>
      <c r="AD307" s="162"/>
      <c r="AH307" s="91">
        <f t="shared" si="25"/>
        <v>0</v>
      </c>
      <c r="AI307" s="93">
        <f t="shared" si="26"/>
        <v>0</v>
      </c>
      <c r="AJ307" s="94">
        <f t="shared" si="27"/>
        <v>0</v>
      </c>
      <c r="AK307" s="92">
        <f t="shared" si="28"/>
        <v>0</v>
      </c>
      <c r="AL307" s="61">
        <f t="shared" si="29"/>
        <v>12</v>
      </c>
      <c r="AM307" s="61">
        <f t="shared" si="30"/>
        <v>0</v>
      </c>
    </row>
    <row r="308" spans="3:39" ht="15.05" customHeight="1" x14ac:dyDescent="0.3">
      <c r="C308" s="77" t="s">
        <v>133</v>
      </c>
      <c r="D308" s="164" t="str">
        <f t="shared" si="24"/>
        <v/>
      </c>
      <c r="E308" s="164"/>
      <c r="F308" s="164"/>
      <c r="G308" s="164"/>
      <c r="H308" s="164"/>
      <c r="I308" s="164"/>
      <c r="J308" s="164"/>
      <c r="K308" s="164"/>
      <c r="L308" s="164"/>
      <c r="M308" s="160"/>
      <c r="N308" s="146"/>
      <c r="O308" s="146"/>
      <c r="P308" s="146"/>
      <c r="Q308" s="146"/>
      <c r="R308" s="161"/>
      <c r="S308" s="162"/>
      <c r="T308" s="162"/>
      <c r="U308" s="162"/>
      <c r="V308" s="162"/>
      <c r="W308" s="162"/>
      <c r="X308" s="162"/>
      <c r="Y308" s="162"/>
      <c r="Z308" s="162"/>
      <c r="AA308" s="162"/>
      <c r="AB308" s="162"/>
      <c r="AC308" s="162"/>
      <c r="AD308" s="162"/>
      <c r="AH308" s="91">
        <f t="shared" si="25"/>
        <v>0</v>
      </c>
      <c r="AI308" s="93">
        <f t="shared" si="26"/>
        <v>0</v>
      </c>
      <c r="AJ308" s="94">
        <f t="shared" si="27"/>
        <v>0</v>
      </c>
      <c r="AK308" s="92">
        <f t="shared" si="28"/>
        <v>0</v>
      </c>
      <c r="AL308" s="61">
        <f t="shared" si="29"/>
        <v>12</v>
      </c>
      <c r="AM308" s="61">
        <f t="shared" si="30"/>
        <v>0</v>
      </c>
    </row>
    <row r="309" spans="3:39" ht="15.05" customHeight="1" x14ac:dyDescent="0.3">
      <c r="C309" s="77" t="s">
        <v>134</v>
      </c>
      <c r="D309" s="164" t="str">
        <f t="shared" si="24"/>
        <v/>
      </c>
      <c r="E309" s="164"/>
      <c r="F309" s="164"/>
      <c r="G309" s="164"/>
      <c r="H309" s="164"/>
      <c r="I309" s="164"/>
      <c r="J309" s="164"/>
      <c r="K309" s="164"/>
      <c r="L309" s="164"/>
      <c r="M309" s="160"/>
      <c r="N309" s="146"/>
      <c r="O309" s="146"/>
      <c r="P309" s="146"/>
      <c r="Q309" s="146"/>
      <c r="R309" s="161"/>
      <c r="S309" s="162"/>
      <c r="T309" s="162"/>
      <c r="U309" s="162"/>
      <c r="V309" s="162"/>
      <c r="W309" s="162"/>
      <c r="X309" s="162"/>
      <c r="Y309" s="162"/>
      <c r="Z309" s="162"/>
      <c r="AA309" s="162"/>
      <c r="AB309" s="162"/>
      <c r="AC309" s="162"/>
      <c r="AD309" s="162"/>
      <c r="AH309" s="91">
        <f t="shared" si="25"/>
        <v>0</v>
      </c>
      <c r="AI309" s="93">
        <f t="shared" si="26"/>
        <v>0</v>
      </c>
      <c r="AJ309" s="94">
        <f t="shared" si="27"/>
        <v>0</v>
      </c>
      <c r="AK309" s="92">
        <f t="shared" si="28"/>
        <v>0</v>
      </c>
      <c r="AL309" s="61">
        <f t="shared" si="29"/>
        <v>12</v>
      </c>
      <c r="AM309" s="61">
        <f t="shared" si="30"/>
        <v>0</v>
      </c>
    </row>
    <row r="310" spans="3:39" ht="15.05" customHeight="1" x14ac:dyDescent="0.3">
      <c r="C310" s="77" t="s">
        <v>135</v>
      </c>
      <c r="D310" s="164" t="str">
        <f t="shared" si="24"/>
        <v/>
      </c>
      <c r="E310" s="164"/>
      <c r="F310" s="164"/>
      <c r="G310" s="164"/>
      <c r="H310" s="164"/>
      <c r="I310" s="164"/>
      <c r="J310" s="164"/>
      <c r="K310" s="164"/>
      <c r="L310" s="164"/>
      <c r="M310" s="160"/>
      <c r="N310" s="146"/>
      <c r="O310" s="146"/>
      <c r="P310" s="146"/>
      <c r="Q310" s="146"/>
      <c r="R310" s="161"/>
      <c r="S310" s="162"/>
      <c r="T310" s="162"/>
      <c r="U310" s="162"/>
      <c r="V310" s="162"/>
      <c r="W310" s="162"/>
      <c r="X310" s="162"/>
      <c r="Y310" s="162"/>
      <c r="Z310" s="162"/>
      <c r="AA310" s="162"/>
      <c r="AB310" s="162"/>
      <c r="AC310" s="162"/>
      <c r="AD310" s="162"/>
      <c r="AH310" s="91">
        <f t="shared" si="25"/>
        <v>0</v>
      </c>
      <c r="AI310" s="93">
        <f t="shared" si="26"/>
        <v>0</v>
      </c>
      <c r="AJ310" s="94">
        <f t="shared" si="27"/>
        <v>0</v>
      </c>
      <c r="AK310" s="92">
        <f t="shared" si="28"/>
        <v>0</v>
      </c>
      <c r="AL310" s="61">
        <f t="shared" si="29"/>
        <v>12</v>
      </c>
      <c r="AM310" s="61">
        <f t="shared" si="30"/>
        <v>0</v>
      </c>
    </row>
    <row r="311" spans="3:39" ht="15.05" customHeight="1" x14ac:dyDescent="0.3">
      <c r="C311" s="77" t="s">
        <v>136</v>
      </c>
      <c r="D311" s="164" t="str">
        <f t="shared" si="24"/>
        <v/>
      </c>
      <c r="E311" s="164"/>
      <c r="F311" s="164"/>
      <c r="G311" s="164"/>
      <c r="H311" s="164"/>
      <c r="I311" s="164"/>
      <c r="J311" s="164"/>
      <c r="K311" s="164"/>
      <c r="L311" s="164"/>
      <c r="M311" s="160"/>
      <c r="N311" s="146"/>
      <c r="O311" s="146"/>
      <c r="P311" s="146"/>
      <c r="Q311" s="146"/>
      <c r="R311" s="161"/>
      <c r="S311" s="162"/>
      <c r="T311" s="162"/>
      <c r="U311" s="162"/>
      <c r="V311" s="162"/>
      <c r="W311" s="162"/>
      <c r="X311" s="162"/>
      <c r="Y311" s="162"/>
      <c r="Z311" s="162"/>
      <c r="AA311" s="162"/>
      <c r="AB311" s="162"/>
      <c r="AC311" s="162"/>
      <c r="AD311" s="162"/>
      <c r="AH311" s="91">
        <f t="shared" si="25"/>
        <v>0</v>
      </c>
      <c r="AI311" s="93">
        <f t="shared" si="26"/>
        <v>0</v>
      </c>
      <c r="AJ311" s="94">
        <f t="shared" si="27"/>
        <v>0</v>
      </c>
      <c r="AK311" s="92">
        <f t="shared" si="28"/>
        <v>0</v>
      </c>
      <c r="AL311" s="61">
        <f t="shared" si="29"/>
        <v>12</v>
      </c>
      <c r="AM311" s="61">
        <f t="shared" si="30"/>
        <v>0</v>
      </c>
    </row>
    <row r="312" spans="3:39" ht="15.05" customHeight="1" x14ac:dyDescent="0.3">
      <c r="C312" s="77" t="s">
        <v>137</v>
      </c>
      <c r="D312" s="164" t="str">
        <f t="shared" si="24"/>
        <v/>
      </c>
      <c r="E312" s="164"/>
      <c r="F312" s="164"/>
      <c r="G312" s="164"/>
      <c r="H312" s="164"/>
      <c r="I312" s="164"/>
      <c r="J312" s="164"/>
      <c r="K312" s="164"/>
      <c r="L312" s="164"/>
      <c r="M312" s="160"/>
      <c r="N312" s="146"/>
      <c r="O312" s="146"/>
      <c r="P312" s="146"/>
      <c r="Q312" s="146"/>
      <c r="R312" s="161"/>
      <c r="S312" s="162"/>
      <c r="T312" s="162"/>
      <c r="U312" s="162"/>
      <c r="V312" s="162"/>
      <c r="W312" s="162"/>
      <c r="X312" s="162"/>
      <c r="Y312" s="162"/>
      <c r="Z312" s="162"/>
      <c r="AA312" s="162"/>
      <c r="AB312" s="162"/>
      <c r="AC312" s="162"/>
      <c r="AD312" s="162"/>
      <c r="AH312" s="91">
        <f t="shared" si="25"/>
        <v>0</v>
      </c>
      <c r="AI312" s="93">
        <f t="shared" si="26"/>
        <v>0</v>
      </c>
      <c r="AJ312" s="94">
        <f t="shared" si="27"/>
        <v>0</v>
      </c>
      <c r="AK312" s="92">
        <f t="shared" si="28"/>
        <v>0</v>
      </c>
      <c r="AL312" s="61">
        <f t="shared" si="29"/>
        <v>12</v>
      </c>
      <c r="AM312" s="61">
        <f t="shared" si="30"/>
        <v>0</v>
      </c>
    </row>
    <row r="313" spans="3:39" ht="15.05" customHeight="1" x14ac:dyDescent="0.3">
      <c r="C313" s="77" t="s">
        <v>138</v>
      </c>
      <c r="D313" s="164" t="str">
        <f t="shared" si="24"/>
        <v/>
      </c>
      <c r="E313" s="164"/>
      <c r="F313" s="164"/>
      <c r="G313" s="164"/>
      <c r="H313" s="164"/>
      <c r="I313" s="164"/>
      <c r="J313" s="164"/>
      <c r="K313" s="164"/>
      <c r="L313" s="164"/>
      <c r="M313" s="160"/>
      <c r="N313" s="146"/>
      <c r="O313" s="146"/>
      <c r="P313" s="146"/>
      <c r="Q313" s="146"/>
      <c r="R313" s="161"/>
      <c r="S313" s="162"/>
      <c r="T313" s="162"/>
      <c r="U313" s="162"/>
      <c r="V313" s="162"/>
      <c r="W313" s="162"/>
      <c r="X313" s="162"/>
      <c r="Y313" s="162"/>
      <c r="Z313" s="162"/>
      <c r="AA313" s="162"/>
      <c r="AB313" s="162"/>
      <c r="AC313" s="162"/>
      <c r="AD313" s="162"/>
      <c r="AH313" s="91">
        <f t="shared" si="25"/>
        <v>0</v>
      </c>
      <c r="AI313" s="93">
        <f t="shared" si="26"/>
        <v>0</v>
      </c>
      <c r="AJ313" s="94">
        <f t="shared" si="27"/>
        <v>0</v>
      </c>
      <c r="AK313" s="92">
        <f t="shared" si="28"/>
        <v>0</v>
      </c>
      <c r="AL313" s="61">
        <f t="shared" si="29"/>
        <v>12</v>
      </c>
      <c r="AM313" s="61">
        <f t="shared" si="30"/>
        <v>0</v>
      </c>
    </row>
    <row r="314" spans="3:39" ht="15.05" customHeight="1" x14ac:dyDescent="0.3">
      <c r="C314" s="77" t="s">
        <v>139</v>
      </c>
      <c r="D314" s="164" t="str">
        <f t="shared" si="24"/>
        <v/>
      </c>
      <c r="E314" s="164"/>
      <c r="F314" s="164"/>
      <c r="G314" s="164"/>
      <c r="H314" s="164"/>
      <c r="I314" s="164"/>
      <c r="J314" s="164"/>
      <c r="K314" s="164"/>
      <c r="L314" s="164"/>
      <c r="M314" s="160"/>
      <c r="N314" s="146"/>
      <c r="O314" s="146"/>
      <c r="P314" s="146"/>
      <c r="Q314" s="146"/>
      <c r="R314" s="161"/>
      <c r="S314" s="162"/>
      <c r="T314" s="162"/>
      <c r="U314" s="162"/>
      <c r="V314" s="162"/>
      <c r="W314" s="162"/>
      <c r="X314" s="162"/>
      <c r="Y314" s="162"/>
      <c r="Z314" s="162"/>
      <c r="AA314" s="162"/>
      <c r="AB314" s="162"/>
      <c r="AC314" s="162"/>
      <c r="AD314" s="162"/>
      <c r="AH314" s="91">
        <f t="shared" si="25"/>
        <v>0</v>
      </c>
      <c r="AI314" s="93">
        <f t="shared" si="26"/>
        <v>0</v>
      </c>
      <c r="AJ314" s="94">
        <f t="shared" si="27"/>
        <v>0</v>
      </c>
      <c r="AK314" s="92">
        <f t="shared" si="28"/>
        <v>0</v>
      </c>
      <c r="AL314" s="61">
        <f t="shared" si="29"/>
        <v>12</v>
      </c>
      <c r="AM314" s="61">
        <f t="shared" si="30"/>
        <v>0</v>
      </c>
    </row>
    <row r="315" spans="3:39" ht="15.05" customHeight="1" x14ac:dyDescent="0.3">
      <c r="C315" s="77" t="s">
        <v>140</v>
      </c>
      <c r="D315" s="164" t="str">
        <f t="shared" si="24"/>
        <v/>
      </c>
      <c r="E315" s="164"/>
      <c r="F315" s="164"/>
      <c r="G315" s="164"/>
      <c r="H315" s="164"/>
      <c r="I315" s="164"/>
      <c r="J315" s="164"/>
      <c r="K315" s="164"/>
      <c r="L315" s="164"/>
      <c r="M315" s="160"/>
      <c r="N315" s="146"/>
      <c r="O315" s="146"/>
      <c r="P315" s="146"/>
      <c r="Q315" s="146"/>
      <c r="R315" s="161"/>
      <c r="S315" s="162"/>
      <c r="T315" s="162"/>
      <c r="U315" s="162"/>
      <c r="V315" s="162"/>
      <c r="W315" s="162"/>
      <c r="X315" s="162"/>
      <c r="Y315" s="162"/>
      <c r="Z315" s="162"/>
      <c r="AA315" s="162"/>
      <c r="AB315" s="162"/>
      <c r="AC315" s="162"/>
      <c r="AD315" s="162"/>
      <c r="AH315" s="91">
        <f t="shared" si="25"/>
        <v>0</v>
      </c>
      <c r="AI315" s="93">
        <f t="shared" si="26"/>
        <v>0</v>
      </c>
      <c r="AJ315" s="94">
        <f t="shared" si="27"/>
        <v>0</v>
      </c>
      <c r="AK315" s="92">
        <f t="shared" si="28"/>
        <v>0</v>
      </c>
      <c r="AL315" s="61">
        <f t="shared" si="29"/>
        <v>12</v>
      </c>
      <c r="AM315" s="61">
        <f t="shared" si="30"/>
        <v>0</v>
      </c>
    </row>
    <row r="316" spans="3:39" ht="15.05" customHeight="1" x14ac:dyDescent="0.3">
      <c r="C316" s="77" t="s">
        <v>141</v>
      </c>
      <c r="D316" s="164" t="str">
        <f t="shared" si="24"/>
        <v/>
      </c>
      <c r="E316" s="164"/>
      <c r="F316" s="164"/>
      <c r="G316" s="164"/>
      <c r="H316" s="164"/>
      <c r="I316" s="164"/>
      <c r="J316" s="164"/>
      <c r="K316" s="164"/>
      <c r="L316" s="164"/>
      <c r="M316" s="160"/>
      <c r="N316" s="146"/>
      <c r="O316" s="146"/>
      <c r="P316" s="146"/>
      <c r="Q316" s="146"/>
      <c r="R316" s="161"/>
      <c r="S316" s="162"/>
      <c r="T316" s="162"/>
      <c r="U316" s="162"/>
      <c r="V316" s="162"/>
      <c r="W316" s="162"/>
      <c r="X316" s="162"/>
      <c r="Y316" s="162"/>
      <c r="Z316" s="162"/>
      <c r="AA316" s="162"/>
      <c r="AB316" s="162"/>
      <c r="AC316" s="162"/>
      <c r="AD316" s="162"/>
      <c r="AH316" s="91">
        <f t="shared" si="25"/>
        <v>0</v>
      </c>
      <c r="AI316" s="93">
        <f t="shared" si="26"/>
        <v>0</v>
      </c>
      <c r="AJ316" s="94">
        <f t="shared" si="27"/>
        <v>0</v>
      </c>
      <c r="AK316" s="92">
        <f t="shared" si="28"/>
        <v>0</v>
      </c>
      <c r="AL316" s="61">
        <f t="shared" si="29"/>
        <v>12</v>
      </c>
      <c r="AM316" s="61">
        <f t="shared" si="30"/>
        <v>0</v>
      </c>
    </row>
    <row r="317" spans="3:39" ht="15.05" customHeight="1" x14ac:dyDescent="0.3">
      <c r="C317" s="77" t="s">
        <v>142</v>
      </c>
      <c r="D317" s="164" t="str">
        <f t="shared" si="24"/>
        <v/>
      </c>
      <c r="E317" s="164"/>
      <c r="F317" s="164"/>
      <c r="G317" s="164"/>
      <c r="H317" s="164"/>
      <c r="I317" s="164"/>
      <c r="J317" s="164"/>
      <c r="K317" s="164"/>
      <c r="L317" s="164"/>
      <c r="M317" s="160"/>
      <c r="N317" s="146"/>
      <c r="O317" s="146"/>
      <c r="P317" s="146"/>
      <c r="Q317" s="146"/>
      <c r="R317" s="161"/>
      <c r="S317" s="162"/>
      <c r="T317" s="162"/>
      <c r="U317" s="162"/>
      <c r="V317" s="162"/>
      <c r="W317" s="162"/>
      <c r="X317" s="162"/>
      <c r="Y317" s="162"/>
      <c r="Z317" s="162"/>
      <c r="AA317" s="162"/>
      <c r="AB317" s="162"/>
      <c r="AC317" s="162"/>
      <c r="AD317" s="162"/>
      <c r="AH317" s="91">
        <f t="shared" si="25"/>
        <v>0</v>
      </c>
      <c r="AI317" s="93">
        <f t="shared" si="26"/>
        <v>0</v>
      </c>
      <c r="AJ317" s="94">
        <f t="shared" si="27"/>
        <v>0</v>
      </c>
      <c r="AK317" s="92">
        <f t="shared" si="28"/>
        <v>0</v>
      </c>
      <c r="AL317" s="61">
        <f t="shared" si="29"/>
        <v>12</v>
      </c>
      <c r="AM317" s="61">
        <f t="shared" si="30"/>
        <v>0</v>
      </c>
    </row>
    <row r="318" spans="3:39" ht="15.05" customHeight="1" x14ac:dyDescent="0.3">
      <c r="C318" s="77" t="s">
        <v>143</v>
      </c>
      <c r="D318" s="164" t="str">
        <f t="shared" si="24"/>
        <v/>
      </c>
      <c r="E318" s="164"/>
      <c r="F318" s="164"/>
      <c r="G318" s="164"/>
      <c r="H318" s="164"/>
      <c r="I318" s="164"/>
      <c r="J318" s="164"/>
      <c r="K318" s="164"/>
      <c r="L318" s="164"/>
      <c r="M318" s="160"/>
      <c r="N318" s="146"/>
      <c r="O318" s="146"/>
      <c r="P318" s="146"/>
      <c r="Q318" s="146"/>
      <c r="R318" s="161"/>
      <c r="S318" s="162"/>
      <c r="T318" s="162"/>
      <c r="U318" s="162"/>
      <c r="V318" s="162"/>
      <c r="W318" s="162"/>
      <c r="X318" s="162"/>
      <c r="Y318" s="162"/>
      <c r="Z318" s="162"/>
      <c r="AA318" s="162"/>
      <c r="AB318" s="162"/>
      <c r="AC318" s="162"/>
      <c r="AD318" s="162"/>
      <c r="AH318" s="91">
        <f t="shared" si="25"/>
        <v>0</v>
      </c>
      <c r="AI318" s="93">
        <f t="shared" si="26"/>
        <v>0</v>
      </c>
      <c r="AJ318" s="94">
        <f t="shared" si="27"/>
        <v>0</v>
      </c>
      <c r="AK318" s="92">
        <f t="shared" si="28"/>
        <v>0</v>
      </c>
      <c r="AL318" s="61">
        <f t="shared" si="29"/>
        <v>12</v>
      </c>
      <c r="AM318" s="61">
        <f t="shared" si="30"/>
        <v>0</v>
      </c>
    </row>
    <row r="319" spans="3:39" ht="15.05" customHeight="1" x14ac:dyDescent="0.3">
      <c r="C319" s="77" t="s">
        <v>144</v>
      </c>
      <c r="D319" s="164" t="str">
        <f t="shared" si="24"/>
        <v/>
      </c>
      <c r="E319" s="164"/>
      <c r="F319" s="164"/>
      <c r="G319" s="164"/>
      <c r="H319" s="164"/>
      <c r="I319" s="164"/>
      <c r="J319" s="164"/>
      <c r="K319" s="164"/>
      <c r="L319" s="164"/>
      <c r="M319" s="160"/>
      <c r="N319" s="146"/>
      <c r="O319" s="146"/>
      <c r="P319" s="146"/>
      <c r="Q319" s="146"/>
      <c r="R319" s="161"/>
      <c r="S319" s="162"/>
      <c r="T319" s="162"/>
      <c r="U319" s="162"/>
      <c r="V319" s="162"/>
      <c r="W319" s="162"/>
      <c r="X319" s="162"/>
      <c r="Y319" s="162"/>
      <c r="Z319" s="162"/>
      <c r="AA319" s="162"/>
      <c r="AB319" s="162"/>
      <c r="AC319" s="162"/>
      <c r="AD319" s="162"/>
      <c r="AH319" s="91">
        <f t="shared" si="25"/>
        <v>0</v>
      </c>
      <c r="AI319" s="93">
        <f t="shared" si="26"/>
        <v>0</v>
      </c>
      <c r="AJ319" s="94">
        <f t="shared" si="27"/>
        <v>0</v>
      </c>
      <c r="AK319" s="92">
        <f t="shared" si="28"/>
        <v>0</v>
      </c>
      <c r="AL319" s="61">
        <f t="shared" si="29"/>
        <v>12</v>
      </c>
      <c r="AM319" s="61">
        <f t="shared" si="30"/>
        <v>0</v>
      </c>
    </row>
    <row r="320" spans="3:39" ht="15.05" customHeight="1" x14ac:dyDescent="0.3">
      <c r="C320" s="77" t="s">
        <v>145</v>
      </c>
      <c r="D320" s="164" t="str">
        <f t="shared" si="24"/>
        <v/>
      </c>
      <c r="E320" s="164"/>
      <c r="F320" s="164"/>
      <c r="G320" s="164"/>
      <c r="H320" s="164"/>
      <c r="I320" s="164"/>
      <c r="J320" s="164"/>
      <c r="K320" s="164"/>
      <c r="L320" s="164"/>
      <c r="M320" s="160"/>
      <c r="N320" s="146"/>
      <c r="O320" s="146"/>
      <c r="P320" s="146"/>
      <c r="Q320" s="146"/>
      <c r="R320" s="161"/>
      <c r="S320" s="162"/>
      <c r="T320" s="162"/>
      <c r="U320" s="162"/>
      <c r="V320" s="162"/>
      <c r="W320" s="162"/>
      <c r="X320" s="162"/>
      <c r="Y320" s="162"/>
      <c r="Z320" s="162"/>
      <c r="AA320" s="162"/>
      <c r="AB320" s="162"/>
      <c r="AC320" s="162"/>
      <c r="AD320" s="162"/>
      <c r="AH320" s="91">
        <f t="shared" si="25"/>
        <v>0</v>
      </c>
      <c r="AI320" s="93">
        <f t="shared" si="26"/>
        <v>0</v>
      </c>
      <c r="AJ320" s="94">
        <f t="shared" si="27"/>
        <v>0</v>
      </c>
      <c r="AK320" s="92">
        <f t="shared" si="28"/>
        <v>0</v>
      </c>
      <c r="AL320" s="61">
        <f t="shared" si="29"/>
        <v>12</v>
      </c>
      <c r="AM320" s="61">
        <f t="shared" si="30"/>
        <v>0</v>
      </c>
    </row>
    <row r="321" spans="3:39" ht="15.05" customHeight="1" x14ac:dyDescent="0.3">
      <c r="C321" s="77" t="s">
        <v>146</v>
      </c>
      <c r="D321" s="164" t="str">
        <f t="shared" si="24"/>
        <v/>
      </c>
      <c r="E321" s="164"/>
      <c r="F321" s="164"/>
      <c r="G321" s="164"/>
      <c r="H321" s="164"/>
      <c r="I321" s="164"/>
      <c r="J321" s="164"/>
      <c r="K321" s="164"/>
      <c r="L321" s="164"/>
      <c r="M321" s="160"/>
      <c r="N321" s="146"/>
      <c r="O321" s="146"/>
      <c r="P321" s="146"/>
      <c r="Q321" s="146"/>
      <c r="R321" s="161"/>
      <c r="S321" s="162"/>
      <c r="T321" s="162"/>
      <c r="U321" s="162"/>
      <c r="V321" s="162"/>
      <c r="W321" s="162"/>
      <c r="X321" s="162"/>
      <c r="Y321" s="162"/>
      <c r="Z321" s="162"/>
      <c r="AA321" s="162"/>
      <c r="AB321" s="162"/>
      <c r="AC321" s="162"/>
      <c r="AD321" s="162"/>
      <c r="AH321" s="91">
        <f t="shared" si="25"/>
        <v>0</v>
      </c>
      <c r="AI321" s="93">
        <f t="shared" si="26"/>
        <v>0</v>
      </c>
      <c r="AJ321" s="94">
        <f t="shared" si="27"/>
        <v>0</v>
      </c>
      <c r="AK321" s="92">
        <f t="shared" si="28"/>
        <v>0</v>
      </c>
      <c r="AL321" s="61">
        <f t="shared" si="29"/>
        <v>12</v>
      </c>
      <c r="AM321" s="61">
        <f t="shared" si="30"/>
        <v>0</v>
      </c>
    </row>
    <row r="322" spans="3:39" ht="15.05" customHeight="1" x14ac:dyDescent="0.3">
      <c r="C322" s="77" t="s">
        <v>147</v>
      </c>
      <c r="D322" s="164" t="str">
        <f t="shared" si="24"/>
        <v/>
      </c>
      <c r="E322" s="164"/>
      <c r="F322" s="164"/>
      <c r="G322" s="164"/>
      <c r="H322" s="164"/>
      <c r="I322" s="164"/>
      <c r="J322" s="164"/>
      <c r="K322" s="164"/>
      <c r="L322" s="164"/>
      <c r="M322" s="160"/>
      <c r="N322" s="146"/>
      <c r="O322" s="146"/>
      <c r="P322" s="146"/>
      <c r="Q322" s="146"/>
      <c r="R322" s="161"/>
      <c r="S322" s="162"/>
      <c r="T322" s="162"/>
      <c r="U322" s="162"/>
      <c r="V322" s="162"/>
      <c r="W322" s="162"/>
      <c r="X322" s="162"/>
      <c r="Y322" s="162"/>
      <c r="Z322" s="162"/>
      <c r="AA322" s="162"/>
      <c r="AB322" s="162"/>
      <c r="AC322" s="162"/>
      <c r="AD322" s="162"/>
      <c r="AH322" s="91">
        <f t="shared" si="25"/>
        <v>0</v>
      </c>
      <c r="AI322" s="93">
        <f t="shared" si="26"/>
        <v>0</v>
      </c>
      <c r="AJ322" s="94">
        <f t="shared" si="27"/>
        <v>0</v>
      </c>
      <c r="AK322" s="92">
        <f t="shared" si="28"/>
        <v>0</v>
      </c>
      <c r="AL322" s="61">
        <f t="shared" si="29"/>
        <v>12</v>
      </c>
      <c r="AM322" s="61">
        <f t="shared" si="30"/>
        <v>0</v>
      </c>
    </row>
    <row r="323" spans="3:39" ht="15.05" customHeight="1" x14ac:dyDescent="0.3">
      <c r="C323" s="77" t="s">
        <v>148</v>
      </c>
      <c r="D323" s="164" t="str">
        <f t="shared" si="24"/>
        <v/>
      </c>
      <c r="E323" s="164"/>
      <c r="F323" s="164"/>
      <c r="G323" s="164"/>
      <c r="H323" s="164"/>
      <c r="I323" s="164"/>
      <c r="J323" s="164"/>
      <c r="K323" s="164"/>
      <c r="L323" s="164"/>
      <c r="M323" s="160"/>
      <c r="N323" s="146"/>
      <c r="O323" s="146"/>
      <c r="P323" s="146"/>
      <c r="Q323" s="146"/>
      <c r="R323" s="161"/>
      <c r="S323" s="162"/>
      <c r="T323" s="162"/>
      <c r="U323" s="162"/>
      <c r="V323" s="162"/>
      <c r="W323" s="162"/>
      <c r="X323" s="162"/>
      <c r="Y323" s="162"/>
      <c r="Z323" s="162"/>
      <c r="AA323" s="162"/>
      <c r="AB323" s="162"/>
      <c r="AC323" s="162"/>
      <c r="AD323" s="162"/>
      <c r="AH323" s="91">
        <f t="shared" si="25"/>
        <v>0</v>
      </c>
      <c r="AI323" s="93">
        <f t="shared" si="26"/>
        <v>0</v>
      </c>
      <c r="AJ323" s="94">
        <f t="shared" si="27"/>
        <v>0</v>
      </c>
      <c r="AK323" s="92">
        <f t="shared" si="28"/>
        <v>0</v>
      </c>
      <c r="AL323" s="61">
        <f t="shared" si="29"/>
        <v>12</v>
      </c>
      <c r="AM323" s="61">
        <f t="shared" si="30"/>
        <v>0</v>
      </c>
    </row>
    <row r="324" spans="3:39" ht="15.05" customHeight="1" x14ac:dyDescent="0.3">
      <c r="C324" s="77" t="s">
        <v>149</v>
      </c>
      <c r="D324" s="164" t="str">
        <f t="shared" si="24"/>
        <v/>
      </c>
      <c r="E324" s="164"/>
      <c r="F324" s="164"/>
      <c r="G324" s="164"/>
      <c r="H324" s="164"/>
      <c r="I324" s="164"/>
      <c r="J324" s="164"/>
      <c r="K324" s="164"/>
      <c r="L324" s="164"/>
      <c r="M324" s="160"/>
      <c r="N324" s="146"/>
      <c r="O324" s="146"/>
      <c r="P324" s="146"/>
      <c r="Q324" s="146"/>
      <c r="R324" s="161"/>
      <c r="S324" s="162"/>
      <c r="T324" s="162"/>
      <c r="U324" s="162"/>
      <c r="V324" s="162"/>
      <c r="W324" s="162"/>
      <c r="X324" s="162"/>
      <c r="Y324" s="162"/>
      <c r="Z324" s="162"/>
      <c r="AA324" s="162"/>
      <c r="AB324" s="162"/>
      <c r="AC324" s="162"/>
      <c r="AD324" s="162"/>
      <c r="AH324" s="91">
        <f t="shared" si="25"/>
        <v>0</v>
      </c>
      <c r="AI324" s="93">
        <f t="shared" si="26"/>
        <v>0</v>
      </c>
      <c r="AJ324" s="94">
        <f t="shared" si="27"/>
        <v>0</v>
      </c>
      <c r="AK324" s="92">
        <f t="shared" si="28"/>
        <v>0</v>
      </c>
      <c r="AL324" s="61">
        <f t="shared" si="29"/>
        <v>12</v>
      </c>
      <c r="AM324" s="61">
        <f t="shared" si="30"/>
        <v>0</v>
      </c>
    </row>
    <row r="325" spans="3:39" ht="15.05" customHeight="1" x14ac:dyDescent="0.3">
      <c r="C325" s="77" t="s">
        <v>150</v>
      </c>
      <c r="D325" s="164" t="str">
        <f t="shared" si="24"/>
        <v/>
      </c>
      <c r="E325" s="164"/>
      <c r="F325" s="164"/>
      <c r="G325" s="164"/>
      <c r="H325" s="164"/>
      <c r="I325" s="164"/>
      <c r="J325" s="164"/>
      <c r="K325" s="164"/>
      <c r="L325" s="164"/>
      <c r="M325" s="160"/>
      <c r="N325" s="146"/>
      <c r="O325" s="146"/>
      <c r="P325" s="146"/>
      <c r="Q325" s="146"/>
      <c r="R325" s="161"/>
      <c r="S325" s="162"/>
      <c r="T325" s="162"/>
      <c r="U325" s="162"/>
      <c r="V325" s="162"/>
      <c r="W325" s="162"/>
      <c r="X325" s="162"/>
      <c r="Y325" s="162"/>
      <c r="Z325" s="162"/>
      <c r="AA325" s="162"/>
      <c r="AB325" s="162"/>
      <c r="AC325" s="162"/>
      <c r="AD325" s="162"/>
      <c r="AH325" s="91">
        <f t="shared" si="25"/>
        <v>0</v>
      </c>
      <c r="AI325" s="93">
        <f t="shared" si="26"/>
        <v>0</v>
      </c>
      <c r="AJ325" s="94">
        <f t="shared" si="27"/>
        <v>0</v>
      </c>
      <c r="AK325" s="92">
        <f t="shared" si="28"/>
        <v>0</v>
      </c>
      <c r="AL325" s="61">
        <f t="shared" si="29"/>
        <v>12</v>
      </c>
      <c r="AM325" s="61">
        <f t="shared" si="30"/>
        <v>0</v>
      </c>
    </row>
    <row r="326" spans="3:39" ht="15.05" customHeight="1" x14ac:dyDescent="0.3">
      <c r="C326" s="77" t="s">
        <v>151</v>
      </c>
      <c r="D326" s="164" t="str">
        <f t="shared" si="24"/>
        <v/>
      </c>
      <c r="E326" s="164"/>
      <c r="F326" s="164"/>
      <c r="G326" s="164"/>
      <c r="H326" s="164"/>
      <c r="I326" s="164"/>
      <c r="J326" s="164"/>
      <c r="K326" s="164"/>
      <c r="L326" s="164"/>
      <c r="M326" s="160"/>
      <c r="N326" s="146"/>
      <c r="O326" s="146"/>
      <c r="P326" s="146"/>
      <c r="Q326" s="146"/>
      <c r="R326" s="161"/>
      <c r="S326" s="162"/>
      <c r="T326" s="162"/>
      <c r="U326" s="162"/>
      <c r="V326" s="162"/>
      <c r="W326" s="162"/>
      <c r="X326" s="162"/>
      <c r="Y326" s="162"/>
      <c r="Z326" s="162"/>
      <c r="AA326" s="162"/>
      <c r="AB326" s="162"/>
      <c r="AC326" s="162"/>
      <c r="AD326" s="162"/>
      <c r="AH326" s="91">
        <f t="shared" si="25"/>
        <v>0</v>
      </c>
      <c r="AI326" s="93">
        <f t="shared" si="26"/>
        <v>0</v>
      </c>
      <c r="AJ326" s="94">
        <f t="shared" si="27"/>
        <v>0</v>
      </c>
      <c r="AK326" s="92">
        <f t="shared" si="28"/>
        <v>0</v>
      </c>
      <c r="AL326" s="61">
        <f t="shared" si="29"/>
        <v>12</v>
      </c>
      <c r="AM326" s="61">
        <f t="shared" si="30"/>
        <v>0</v>
      </c>
    </row>
    <row r="327" spans="3:39" ht="15.05" customHeight="1" x14ac:dyDescent="0.3">
      <c r="C327" s="77" t="s">
        <v>152</v>
      </c>
      <c r="D327" s="164" t="str">
        <f t="shared" si="24"/>
        <v/>
      </c>
      <c r="E327" s="164"/>
      <c r="F327" s="164"/>
      <c r="G327" s="164"/>
      <c r="H327" s="164"/>
      <c r="I327" s="164"/>
      <c r="J327" s="164"/>
      <c r="K327" s="164"/>
      <c r="L327" s="164"/>
      <c r="M327" s="160"/>
      <c r="N327" s="146"/>
      <c r="O327" s="146"/>
      <c r="P327" s="146"/>
      <c r="Q327" s="146"/>
      <c r="R327" s="161"/>
      <c r="S327" s="162"/>
      <c r="T327" s="162"/>
      <c r="U327" s="162"/>
      <c r="V327" s="162"/>
      <c r="W327" s="162"/>
      <c r="X327" s="162"/>
      <c r="Y327" s="162"/>
      <c r="Z327" s="162"/>
      <c r="AA327" s="162"/>
      <c r="AB327" s="162"/>
      <c r="AC327" s="162"/>
      <c r="AD327" s="162"/>
      <c r="AH327" s="91">
        <f t="shared" si="25"/>
        <v>0</v>
      </c>
      <c r="AI327" s="93">
        <f t="shared" si="26"/>
        <v>0</v>
      </c>
      <c r="AJ327" s="94">
        <f t="shared" si="27"/>
        <v>0</v>
      </c>
      <c r="AK327" s="92">
        <f t="shared" si="28"/>
        <v>0</v>
      </c>
      <c r="AL327" s="61">
        <f t="shared" si="29"/>
        <v>12</v>
      </c>
      <c r="AM327" s="61">
        <f t="shared" si="30"/>
        <v>0</v>
      </c>
    </row>
    <row r="328" spans="3:39" ht="15.05" customHeight="1" x14ac:dyDescent="0.3">
      <c r="C328" s="77" t="s">
        <v>153</v>
      </c>
      <c r="D328" s="164" t="str">
        <f t="shared" si="24"/>
        <v/>
      </c>
      <c r="E328" s="164"/>
      <c r="F328" s="164"/>
      <c r="G328" s="164"/>
      <c r="H328" s="164"/>
      <c r="I328" s="164"/>
      <c r="J328" s="164"/>
      <c r="K328" s="164"/>
      <c r="L328" s="164"/>
      <c r="M328" s="160"/>
      <c r="N328" s="146"/>
      <c r="O328" s="146"/>
      <c r="P328" s="146"/>
      <c r="Q328" s="146"/>
      <c r="R328" s="161"/>
      <c r="S328" s="162"/>
      <c r="T328" s="162"/>
      <c r="U328" s="162"/>
      <c r="V328" s="162"/>
      <c r="W328" s="162"/>
      <c r="X328" s="162"/>
      <c r="Y328" s="162"/>
      <c r="Z328" s="162"/>
      <c r="AA328" s="162"/>
      <c r="AB328" s="162"/>
      <c r="AC328" s="162"/>
      <c r="AD328" s="162"/>
      <c r="AH328" s="91">
        <f t="shared" si="25"/>
        <v>0</v>
      </c>
      <c r="AI328" s="93">
        <f t="shared" si="26"/>
        <v>0</v>
      </c>
      <c r="AJ328" s="94">
        <f t="shared" si="27"/>
        <v>0</v>
      </c>
      <c r="AK328" s="92">
        <f t="shared" si="28"/>
        <v>0</v>
      </c>
      <c r="AL328" s="61">
        <f t="shared" si="29"/>
        <v>12</v>
      </c>
      <c r="AM328" s="61">
        <f t="shared" si="30"/>
        <v>0</v>
      </c>
    </row>
    <row r="329" spans="3:39" ht="15.05" customHeight="1" x14ac:dyDescent="0.3">
      <c r="C329" s="77" t="s">
        <v>154</v>
      </c>
      <c r="D329" s="164" t="str">
        <f t="shared" si="24"/>
        <v/>
      </c>
      <c r="E329" s="164"/>
      <c r="F329" s="164"/>
      <c r="G329" s="164"/>
      <c r="H329" s="164"/>
      <c r="I329" s="164"/>
      <c r="J329" s="164"/>
      <c r="K329" s="164"/>
      <c r="L329" s="164"/>
      <c r="M329" s="160"/>
      <c r="N329" s="146"/>
      <c r="O329" s="146"/>
      <c r="P329" s="146"/>
      <c r="Q329" s="146"/>
      <c r="R329" s="161"/>
      <c r="S329" s="162"/>
      <c r="T329" s="162"/>
      <c r="U329" s="162"/>
      <c r="V329" s="162"/>
      <c r="W329" s="162"/>
      <c r="X329" s="162"/>
      <c r="Y329" s="162"/>
      <c r="Z329" s="162"/>
      <c r="AA329" s="162"/>
      <c r="AB329" s="162"/>
      <c r="AC329" s="162"/>
      <c r="AD329" s="162"/>
      <c r="AH329" s="91">
        <f t="shared" si="25"/>
        <v>0</v>
      </c>
      <c r="AI329" s="93">
        <f t="shared" si="26"/>
        <v>0</v>
      </c>
      <c r="AJ329" s="94">
        <f t="shared" si="27"/>
        <v>0</v>
      </c>
      <c r="AK329" s="92">
        <f t="shared" si="28"/>
        <v>0</v>
      </c>
      <c r="AL329" s="61">
        <f t="shared" si="29"/>
        <v>12</v>
      </c>
      <c r="AM329" s="61">
        <f t="shared" si="30"/>
        <v>0</v>
      </c>
    </row>
    <row r="330" spans="3:39" ht="15.05" customHeight="1" x14ac:dyDescent="0.3">
      <c r="C330" s="77" t="s">
        <v>155</v>
      </c>
      <c r="D330" s="164" t="str">
        <f t="shared" si="24"/>
        <v/>
      </c>
      <c r="E330" s="164"/>
      <c r="F330" s="164"/>
      <c r="G330" s="164"/>
      <c r="H330" s="164"/>
      <c r="I330" s="164"/>
      <c r="J330" s="164"/>
      <c r="K330" s="164"/>
      <c r="L330" s="164"/>
      <c r="M330" s="160"/>
      <c r="N330" s="146"/>
      <c r="O330" s="146"/>
      <c r="P330" s="146"/>
      <c r="Q330" s="146"/>
      <c r="R330" s="161"/>
      <c r="S330" s="162"/>
      <c r="T330" s="162"/>
      <c r="U330" s="162"/>
      <c r="V330" s="162"/>
      <c r="W330" s="162"/>
      <c r="X330" s="162"/>
      <c r="Y330" s="162"/>
      <c r="Z330" s="162"/>
      <c r="AA330" s="162"/>
      <c r="AB330" s="162"/>
      <c r="AC330" s="162"/>
      <c r="AD330" s="162"/>
      <c r="AH330" s="91">
        <f t="shared" si="25"/>
        <v>0</v>
      </c>
      <c r="AI330" s="93">
        <f t="shared" si="26"/>
        <v>0</v>
      </c>
      <c r="AJ330" s="94">
        <f t="shared" si="27"/>
        <v>0</v>
      </c>
      <c r="AK330" s="92">
        <f t="shared" si="28"/>
        <v>0</v>
      </c>
      <c r="AL330" s="61">
        <f t="shared" si="29"/>
        <v>12</v>
      </c>
      <c r="AM330" s="61">
        <f t="shared" si="30"/>
        <v>0</v>
      </c>
    </row>
    <row r="331" spans="3:39" ht="15.05" customHeight="1" x14ac:dyDescent="0.3">
      <c r="C331" s="77" t="s">
        <v>156</v>
      </c>
      <c r="D331" s="164" t="str">
        <f t="shared" si="24"/>
        <v/>
      </c>
      <c r="E331" s="164"/>
      <c r="F331" s="164"/>
      <c r="G331" s="164"/>
      <c r="H331" s="164"/>
      <c r="I331" s="164"/>
      <c r="J331" s="164"/>
      <c r="K331" s="164"/>
      <c r="L331" s="164"/>
      <c r="M331" s="160"/>
      <c r="N331" s="146"/>
      <c r="O331" s="146"/>
      <c r="P331" s="146"/>
      <c r="Q331" s="146"/>
      <c r="R331" s="161"/>
      <c r="S331" s="162"/>
      <c r="T331" s="162"/>
      <c r="U331" s="162"/>
      <c r="V331" s="162"/>
      <c r="W331" s="162"/>
      <c r="X331" s="162"/>
      <c r="Y331" s="162"/>
      <c r="Z331" s="162"/>
      <c r="AA331" s="162"/>
      <c r="AB331" s="162"/>
      <c r="AC331" s="162"/>
      <c r="AD331" s="162"/>
      <c r="AH331" s="91">
        <f t="shared" si="25"/>
        <v>0</v>
      </c>
      <c r="AI331" s="93">
        <f t="shared" si="26"/>
        <v>0</v>
      </c>
      <c r="AJ331" s="94">
        <f t="shared" si="27"/>
        <v>0</v>
      </c>
      <c r="AK331" s="92">
        <f t="shared" si="28"/>
        <v>0</v>
      </c>
      <c r="AL331" s="61">
        <f t="shared" si="29"/>
        <v>12</v>
      </c>
      <c r="AM331" s="61">
        <f t="shared" si="30"/>
        <v>0</v>
      </c>
    </row>
    <row r="332" spans="3:39" ht="15.05" customHeight="1" x14ac:dyDescent="0.3">
      <c r="C332" s="77" t="s">
        <v>157</v>
      </c>
      <c r="D332" s="164" t="str">
        <f t="shared" si="24"/>
        <v/>
      </c>
      <c r="E332" s="164"/>
      <c r="F332" s="164"/>
      <c r="G332" s="164"/>
      <c r="H332" s="164"/>
      <c r="I332" s="164"/>
      <c r="J332" s="164"/>
      <c r="K332" s="164"/>
      <c r="L332" s="164"/>
      <c r="M332" s="160"/>
      <c r="N332" s="146"/>
      <c r="O332" s="146"/>
      <c r="P332" s="146"/>
      <c r="Q332" s="146"/>
      <c r="R332" s="161"/>
      <c r="S332" s="162"/>
      <c r="T332" s="162"/>
      <c r="U332" s="162"/>
      <c r="V332" s="162"/>
      <c r="W332" s="162"/>
      <c r="X332" s="162"/>
      <c r="Y332" s="162"/>
      <c r="Z332" s="162"/>
      <c r="AA332" s="162"/>
      <c r="AB332" s="162"/>
      <c r="AC332" s="162"/>
      <c r="AD332" s="162"/>
      <c r="AH332" s="91">
        <f t="shared" si="25"/>
        <v>0</v>
      </c>
      <c r="AI332" s="93">
        <f t="shared" si="26"/>
        <v>0</v>
      </c>
      <c r="AJ332" s="94">
        <f t="shared" si="27"/>
        <v>0</v>
      </c>
      <c r="AK332" s="92">
        <f t="shared" si="28"/>
        <v>0</v>
      </c>
      <c r="AL332" s="61">
        <f t="shared" si="29"/>
        <v>12</v>
      </c>
      <c r="AM332" s="61">
        <f t="shared" si="30"/>
        <v>0</v>
      </c>
    </row>
    <row r="333" spans="3:39" ht="15.05" customHeight="1" x14ac:dyDescent="0.3">
      <c r="C333" s="77" t="s">
        <v>158</v>
      </c>
      <c r="D333" s="164" t="str">
        <f t="shared" si="24"/>
        <v/>
      </c>
      <c r="E333" s="164"/>
      <c r="F333" s="164"/>
      <c r="G333" s="164"/>
      <c r="H333" s="164"/>
      <c r="I333" s="164"/>
      <c r="J333" s="164"/>
      <c r="K333" s="164"/>
      <c r="L333" s="164"/>
      <c r="M333" s="160"/>
      <c r="N333" s="146"/>
      <c r="O333" s="146"/>
      <c r="P333" s="146"/>
      <c r="Q333" s="146"/>
      <c r="R333" s="161"/>
      <c r="S333" s="162"/>
      <c r="T333" s="162"/>
      <c r="U333" s="162"/>
      <c r="V333" s="162"/>
      <c r="W333" s="162"/>
      <c r="X333" s="162"/>
      <c r="Y333" s="162"/>
      <c r="Z333" s="162"/>
      <c r="AA333" s="162"/>
      <c r="AB333" s="162"/>
      <c r="AC333" s="162"/>
      <c r="AD333" s="162"/>
      <c r="AH333" s="91">
        <f t="shared" si="25"/>
        <v>0</v>
      </c>
      <c r="AI333" s="93">
        <f t="shared" si="26"/>
        <v>0</v>
      </c>
      <c r="AJ333" s="94">
        <f t="shared" si="27"/>
        <v>0</v>
      </c>
      <c r="AK333" s="92">
        <f t="shared" si="28"/>
        <v>0</v>
      </c>
      <c r="AL333" s="61">
        <f t="shared" si="29"/>
        <v>12</v>
      </c>
      <c r="AM333" s="61">
        <f t="shared" si="30"/>
        <v>0</v>
      </c>
    </row>
    <row r="334" spans="3:39" ht="15.05" customHeight="1" x14ac:dyDescent="0.3">
      <c r="C334" s="77" t="s">
        <v>159</v>
      </c>
      <c r="D334" s="164" t="str">
        <f t="shared" si="24"/>
        <v/>
      </c>
      <c r="E334" s="164"/>
      <c r="F334" s="164"/>
      <c r="G334" s="164"/>
      <c r="H334" s="164"/>
      <c r="I334" s="164"/>
      <c r="J334" s="164"/>
      <c r="K334" s="164"/>
      <c r="L334" s="164"/>
      <c r="M334" s="160"/>
      <c r="N334" s="146"/>
      <c r="O334" s="146"/>
      <c r="P334" s="146"/>
      <c r="Q334" s="146"/>
      <c r="R334" s="161"/>
      <c r="S334" s="162"/>
      <c r="T334" s="162"/>
      <c r="U334" s="162"/>
      <c r="V334" s="162"/>
      <c r="W334" s="162"/>
      <c r="X334" s="162"/>
      <c r="Y334" s="162"/>
      <c r="Z334" s="162"/>
      <c r="AA334" s="162"/>
      <c r="AB334" s="162"/>
      <c r="AC334" s="162"/>
      <c r="AD334" s="162"/>
      <c r="AH334" s="91">
        <f t="shared" si="25"/>
        <v>0</v>
      </c>
      <c r="AI334" s="93">
        <f t="shared" si="26"/>
        <v>0</v>
      </c>
      <c r="AJ334" s="94">
        <f t="shared" si="27"/>
        <v>0</v>
      </c>
      <c r="AK334" s="92">
        <f t="shared" si="28"/>
        <v>0</v>
      </c>
      <c r="AL334" s="61">
        <f t="shared" si="29"/>
        <v>12</v>
      </c>
      <c r="AM334" s="61">
        <f t="shared" si="30"/>
        <v>0</v>
      </c>
    </row>
    <row r="335" spans="3:39" ht="15.05" customHeight="1" x14ac:dyDescent="0.3">
      <c r="C335" s="77" t="s">
        <v>160</v>
      </c>
      <c r="D335" s="164" t="str">
        <f t="shared" si="24"/>
        <v/>
      </c>
      <c r="E335" s="164"/>
      <c r="F335" s="164"/>
      <c r="G335" s="164"/>
      <c r="H335" s="164"/>
      <c r="I335" s="164"/>
      <c r="J335" s="164"/>
      <c r="K335" s="164"/>
      <c r="L335" s="164"/>
      <c r="M335" s="160"/>
      <c r="N335" s="146"/>
      <c r="O335" s="146"/>
      <c r="P335" s="146"/>
      <c r="Q335" s="146"/>
      <c r="R335" s="161"/>
      <c r="S335" s="162"/>
      <c r="T335" s="162"/>
      <c r="U335" s="162"/>
      <c r="V335" s="162"/>
      <c r="W335" s="162"/>
      <c r="X335" s="162"/>
      <c r="Y335" s="162"/>
      <c r="Z335" s="162"/>
      <c r="AA335" s="162"/>
      <c r="AB335" s="162"/>
      <c r="AC335" s="162"/>
      <c r="AD335" s="162"/>
      <c r="AH335" s="91">
        <f t="shared" si="25"/>
        <v>0</v>
      </c>
      <c r="AI335" s="93">
        <f t="shared" si="26"/>
        <v>0</v>
      </c>
      <c r="AJ335" s="94">
        <f t="shared" si="27"/>
        <v>0</v>
      </c>
      <c r="AK335" s="92">
        <f t="shared" si="28"/>
        <v>0</v>
      </c>
      <c r="AL335" s="61">
        <f t="shared" si="29"/>
        <v>12</v>
      </c>
      <c r="AM335" s="61">
        <f t="shared" si="30"/>
        <v>0</v>
      </c>
    </row>
    <row r="336" spans="3:39" ht="15.05" customHeight="1" x14ac:dyDescent="0.3">
      <c r="C336" s="77" t="s">
        <v>161</v>
      </c>
      <c r="D336" s="164" t="str">
        <f t="shared" si="24"/>
        <v/>
      </c>
      <c r="E336" s="164"/>
      <c r="F336" s="164"/>
      <c r="G336" s="164"/>
      <c r="H336" s="164"/>
      <c r="I336" s="164"/>
      <c r="J336" s="164"/>
      <c r="K336" s="164"/>
      <c r="L336" s="164"/>
      <c r="M336" s="160"/>
      <c r="N336" s="146"/>
      <c r="O336" s="146"/>
      <c r="P336" s="146"/>
      <c r="Q336" s="146"/>
      <c r="R336" s="161"/>
      <c r="S336" s="162"/>
      <c r="T336" s="162"/>
      <c r="U336" s="162"/>
      <c r="V336" s="162"/>
      <c r="W336" s="162"/>
      <c r="X336" s="162"/>
      <c r="Y336" s="162"/>
      <c r="Z336" s="162"/>
      <c r="AA336" s="162"/>
      <c r="AB336" s="162"/>
      <c r="AC336" s="162"/>
      <c r="AD336" s="162"/>
      <c r="AH336" s="91">
        <f t="shared" si="25"/>
        <v>0</v>
      </c>
      <c r="AI336" s="93">
        <f t="shared" si="26"/>
        <v>0</v>
      </c>
      <c r="AJ336" s="94">
        <f t="shared" si="27"/>
        <v>0</v>
      </c>
      <c r="AK336" s="92">
        <f t="shared" si="28"/>
        <v>0</v>
      </c>
      <c r="AL336" s="61">
        <f t="shared" si="29"/>
        <v>12</v>
      </c>
      <c r="AM336" s="61">
        <f t="shared" si="30"/>
        <v>0</v>
      </c>
    </row>
    <row r="337" spans="3:39" ht="15.05" customHeight="1" x14ac:dyDescent="0.3">
      <c r="C337" s="77" t="s">
        <v>162</v>
      </c>
      <c r="D337" s="164" t="str">
        <f t="shared" si="24"/>
        <v/>
      </c>
      <c r="E337" s="164"/>
      <c r="F337" s="164"/>
      <c r="G337" s="164"/>
      <c r="H337" s="164"/>
      <c r="I337" s="164"/>
      <c r="J337" s="164"/>
      <c r="K337" s="164"/>
      <c r="L337" s="164"/>
      <c r="M337" s="160"/>
      <c r="N337" s="146"/>
      <c r="O337" s="146"/>
      <c r="P337" s="146"/>
      <c r="Q337" s="146"/>
      <c r="R337" s="161"/>
      <c r="S337" s="162"/>
      <c r="T337" s="162"/>
      <c r="U337" s="162"/>
      <c r="V337" s="162"/>
      <c r="W337" s="162"/>
      <c r="X337" s="162"/>
      <c r="Y337" s="162"/>
      <c r="Z337" s="162"/>
      <c r="AA337" s="162"/>
      <c r="AB337" s="162"/>
      <c r="AC337" s="162"/>
      <c r="AD337" s="162"/>
      <c r="AH337" s="91">
        <f t="shared" si="25"/>
        <v>0</v>
      </c>
      <c r="AI337" s="93">
        <f t="shared" si="26"/>
        <v>0</v>
      </c>
      <c r="AJ337" s="94">
        <f t="shared" si="27"/>
        <v>0</v>
      </c>
      <c r="AK337" s="92">
        <f t="shared" si="28"/>
        <v>0</v>
      </c>
      <c r="AL337" s="61">
        <f t="shared" si="29"/>
        <v>12</v>
      </c>
      <c r="AM337" s="61">
        <f t="shared" si="30"/>
        <v>0</v>
      </c>
    </row>
    <row r="338" spans="3:39" ht="15.05" customHeight="1" x14ac:dyDescent="0.3">
      <c r="C338" s="77" t="s">
        <v>163</v>
      </c>
      <c r="D338" s="164" t="str">
        <f t="shared" si="24"/>
        <v/>
      </c>
      <c r="E338" s="164"/>
      <c r="F338" s="164"/>
      <c r="G338" s="164"/>
      <c r="H338" s="164"/>
      <c r="I338" s="164"/>
      <c r="J338" s="164"/>
      <c r="K338" s="164"/>
      <c r="L338" s="164"/>
      <c r="M338" s="160"/>
      <c r="N338" s="146"/>
      <c r="O338" s="146"/>
      <c r="P338" s="146"/>
      <c r="Q338" s="146"/>
      <c r="R338" s="161"/>
      <c r="S338" s="162"/>
      <c r="T338" s="162"/>
      <c r="U338" s="162"/>
      <c r="V338" s="162"/>
      <c r="W338" s="162"/>
      <c r="X338" s="162"/>
      <c r="Y338" s="162"/>
      <c r="Z338" s="162"/>
      <c r="AA338" s="162"/>
      <c r="AB338" s="162"/>
      <c r="AC338" s="162"/>
      <c r="AD338" s="162"/>
      <c r="AH338" s="91">
        <f t="shared" si="25"/>
        <v>0</v>
      </c>
      <c r="AI338" s="93">
        <f t="shared" si="26"/>
        <v>0</v>
      </c>
      <c r="AJ338" s="94">
        <f t="shared" si="27"/>
        <v>0</v>
      </c>
      <c r="AK338" s="92">
        <f t="shared" si="28"/>
        <v>0</v>
      </c>
      <c r="AL338" s="61">
        <f t="shared" si="29"/>
        <v>12</v>
      </c>
      <c r="AM338" s="61">
        <f t="shared" si="30"/>
        <v>0</v>
      </c>
    </row>
    <row r="339" spans="3:39" ht="15.05" customHeight="1" x14ac:dyDescent="0.3">
      <c r="C339" s="77" t="s">
        <v>164</v>
      </c>
      <c r="D339" s="164" t="str">
        <f t="shared" si="24"/>
        <v/>
      </c>
      <c r="E339" s="164"/>
      <c r="F339" s="164"/>
      <c r="G339" s="164"/>
      <c r="H339" s="164"/>
      <c r="I339" s="164"/>
      <c r="J339" s="164"/>
      <c r="K339" s="164"/>
      <c r="L339" s="164"/>
      <c r="M339" s="160"/>
      <c r="N339" s="146"/>
      <c r="O339" s="146"/>
      <c r="P339" s="146"/>
      <c r="Q339" s="146"/>
      <c r="R339" s="161"/>
      <c r="S339" s="162"/>
      <c r="T339" s="162"/>
      <c r="U339" s="162"/>
      <c r="V339" s="162"/>
      <c r="W339" s="162"/>
      <c r="X339" s="162"/>
      <c r="Y339" s="162"/>
      <c r="Z339" s="162"/>
      <c r="AA339" s="162"/>
      <c r="AB339" s="162"/>
      <c r="AC339" s="162"/>
      <c r="AD339" s="162"/>
      <c r="AH339" s="91">
        <f t="shared" si="25"/>
        <v>0</v>
      </c>
      <c r="AI339" s="93">
        <f t="shared" si="26"/>
        <v>0</v>
      </c>
      <c r="AJ339" s="94">
        <f t="shared" si="27"/>
        <v>0</v>
      </c>
      <c r="AK339" s="92">
        <f t="shared" si="28"/>
        <v>0</v>
      </c>
      <c r="AL339" s="61">
        <f t="shared" si="29"/>
        <v>12</v>
      </c>
      <c r="AM339" s="61">
        <f t="shared" si="30"/>
        <v>0</v>
      </c>
    </row>
    <row r="340" spans="3:39" ht="15.05" customHeight="1" x14ac:dyDescent="0.3">
      <c r="C340" s="77" t="s">
        <v>165</v>
      </c>
      <c r="D340" s="164" t="str">
        <f t="shared" si="24"/>
        <v/>
      </c>
      <c r="E340" s="164"/>
      <c r="F340" s="164"/>
      <c r="G340" s="164"/>
      <c r="H340" s="164"/>
      <c r="I340" s="164"/>
      <c r="J340" s="164"/>
      <c r="K340" s="164"/>
      <c r="L340" s="164"/>
      <c r="M340" s="160"/>
      <c r="N340" s="146"/>
      <c r="O340" s="146"/>
      <c r="P340" s="146"/>
      <c r="Q340" s="146"/>
      <c r="R340" s="161"/>
      <c r="S340" s="162"/>
      <c r="T340" s="162"/>
      <c r="U340" s="162"/>
      <c r="V340" s="162"/>
      <c r="W340" s="162"/>
      <c r="X340" s="162"/>
      <c r="Y340" s="162"/>
      <c r="Z340" s="162"/>
      <c r="AA340" s="162"/>
      <c r="AB340" s="162"/>
      <c r="AC340" s="162"/>
      <c r="AD340" s="162"/>
      <c r="AH340" s="91">
        <f t="shared" si="25"/>
        <v>0</v>
      </c>
      <c r="AI340" s="93">
        <f t="shared" si="26"/>
        <v>0</v>
      </c>
      <c r="AJ340" s="94">
        <f t="shared" si="27"/>
        <v>0</v>
      </c>
      <c r="AK340" s="92">
        <f t="shared" si="28"/>
        <v>0</v>
      </c>
      <c r="AL340" s="61">
        <f t="shared" si="29"/>
        <v>12</v>
      </c>
      <c r="AM340" s="61">
        <f t="shared" si="30"/>
        <v>0</v>
      </c>
    </row>
    <row r="341" spans="3:39" ht="15.05" customHeight="1" x14ac:dyDescent="0.3">
      <c r="C341" s="77" t="s">
        <v>166</v>
      </c>
      <c r="D341" s="164" t="str">
        <f t="shared" si="24"/>
        <v/>
      </c>
      <c r="E341" s="164"/>
      <c r="F341" s="164"/>
      <c r="G341" s="164"/>
      <c r="H341" s="164"/>
      <c r="I341" s="164"/>
      <c r="J341" s="164"/>
      <c r="K341" s="164"/>
      <c r="L341" s="164"/>
      <c r="M341" s="160"/>
      <c r="N341" s="146"/>
      <c r="O341" s="146"/>
      <c r="P341" s="146"/>
      <c r="Q341" s="146"/>
      <c r="R341" s="161"/>
      <c r="S341" s="162"/>
      <c r="T341" s="162"/>
      <c r="U341" s="162"/>
      <c r="V341" s="162"/>
      <c r="W341" s="162"/>
      <c r="X341" s="162"/>
      <c r="Y341" s="162"/>
      <c r="Z341" s="162"/>
      <c r="AA341" s="162"/>
      <c r="AB341" s="162"/>
      <c r="AC341" s="162"/>
      <c r="AD341" s="162"/>
      <c r="AH341" s="91">
        <f t="shared" si="25"/>
        <v>0</v>
      </c>
      <c r="AI341" s="93">
        <f t="shared" si="26"/>
        <v>0</v>
      </c>
      <c r="AJ341" s="94">
        <f t="shared" si="27"/>
        <v>0</v>
      </c>
      <c r="AK341" s="92">
        <f t="shared" si="28"/>
        <v>0</v>
      </c>
      <c r="AL341" s="61">
        <f t="shared" si="29"/>
        <v>12</v>
      </c>
      <c r="AM341" s="61">
        <f t="shared" si="30"/>
        <v>0</v>
      </c>
    </row>
    <row r="342" spans="3:39" ht="15.05" customHeight="1" x14ac:dyDescent="0.3">
      <c r="C342" s="77" t="s">
        <v>167</v>
      </c>
      <c r="D342" s="164" t="str">
        <f t="shared" si="24"/>
        <v/>
      </c>
      <c r="E342" s="164"/>
      <c r="F342" s="164"/>
      <c r="G342" s="164"/>
      <c r="H342" s="164"/>
      <c r="I342" s="164"/>
      <c r="J342" s="164"/>
      <c r="K342" s="164"/>
      <c r="L342" s="164"/>
      <c r="M342" s="160"/>
      <c r="N342" s="146"/>
      <c r="O342" s="146"/>
      <c r="P342" s="146"/>
      <c r="Q342" s="146"/>
      <c r="R342" s="161"/>
      <c r="S342" s="162"/>
      <c r="T342" s="162"/>
      <c r="U342" s="162"/>
      <c r="V342" s="162"/>
      <c r="W342" s="162"/>
      <c r="X342" s="162"/>
      <c r="Y342" s="162"/>
      <c r="Z342" s="162"/>
      <c r="AA342" s="162"/>
      <c r="AB342" s="162"/>
      <c r="AC342" s="162"/>
      <c r="AD342" s="162"/>
      <c r="AH342" s="91">
        <f t="shared" si="25"/>
        <v>0</v>
      </c>
      <c r="AI342" s="93">
        <f t="shared" si="26"/>
        <v>0</v>
      </c>
      <c r="AJ342" s="94">
        <f t="shared" si="27"/>
        <v>0</v>
      </c>
      <c r="AK342" s="92">
        <f t="shared" si="28"/>
        <v>0</v>
      </c>
      <c r="AL342" s="61">
        <f t="shared" si="29"/>
        <v>12</v>
      </c>
      <c r="AM342" s="61">
        <f t="shared" si="30"/>
        <v>0</v>
      </c>
    </row>
    <row r="343" spans="3:39" ht="15.05" customHeight="1" x14ac:dyDescent="0.3">
      <c r="C343" s="77" t="s">
        <v>168</v>
      </c>
      <c r="D343" s="164" t="str">
        <f t="shared" si="24"/>
        <v/>
      </c>
      <c r="E343" s="164"/>
      <c r="F343" s="164"/>
      <c r="G343" s="164"/>
      <c r="H343" s="164"/>
      <c r="I343" s="164"/>
      <c r="J343" s="164"/>
      <c r="K343" s="164"/>
      <c r="L343" s="164"/>
      <c r="M343" s="160"/>
      <c r="N343" s="146"/>
      <c r="O343" s="146"/>
      <c r="P343" s="146"/>
      <c r="Q343" s="146"/>
      <c r="R343" s="161"/>
      <c r="S343" s="162"/>
      <c r="T343" s="162"/>
      <c r="U343" s="162"/>
      <c r="V343" s="162"/>
      <c r="W343" s="162"/>
      <c r="X343" s="162"/>
      <c r="Y343" s="162"/>
      <c r="Z343" s="162"/>
      <c r="AA343" s="162"/>
      <c r="AB343" s="162"/>
      <c r="AC343" s="162"/>
      <c r="AD343" s="162"/>
      <c r="AH343" s="91">
        <f t="shared" si="25"/>
        <v>0</v>
      </c>
      <c r="AI343" s="93">
        <f t="shared" si="26"/>
        <v>0</v>
      </c>
      <c r="AJ343" s="94">
        <f t="shared" si="27"/>
        <v>0</v>
      </c>
      <c r="AK343" s="92">
        <f t="shared" si="28"/>
        <v>0</v>
      </c>
      <c r="AL343" s="61">
        <f t="shared" si="29"/>
        <v>12</v>
      </c>
      <c r="AM343" s="61">
        <f t="shared" si="30"/>
        <v>0</v>
      </c>
    </row>
    <row r="344" spans="3:39" ht="15.05" customHeight="1" x14ac:dyDescent="0.3">
      <c r="C344" s="77" t="s">
        <v>169</v>
      </c>
      <c r="D344" s="164" t="str">
        <f t="shared" si="24"/>
        <v/>
      </c>
      <c r="E344" s="164"/>
      <c r="F344" s="164"/>
      <c r="G344" s="164"/>
      <c r="H344" s="164"/>
      <c r="I344" s="164"/>
      <c r="J344" s="164"/>
      <c r="K344" s="164"/>
      <c r="L344" s="164"/>
      <c r="M344" s="160"/>
      <c r="N344" s="146"/>
      <c r="O344" s="146"/>
      <c r="P344" s="146"/>
      <c r="Q344" s="146"/>
      <c r="R344" s="161"/>
      <c r="S344" s="162"/>
      <c r="T344" s="162"/>
      <c r="U344" s="162"/>
      <c r="V344" s="162"/>
      <c r="W344" s="162"/>
      <c r="X344" s="162"/>
      <c r="Y344" s="162"/>
      <c r="Z344" s="162"/>
      <c r="AA344" s="162"/>
      <c r="AB344" s="162"/>
      <c r="AC344" s="162"/>
      <c r="AD344" s="162"/>
      <c r="AH344" s="91">
        <f t="shared" si="25"/>
        <v>0</v>
      </c>
      <c r="AI344" s="93">
        <f t="shared" si="26"/>
        <v>0</v>
      </c>
      <c r="AJ344" s="94">
        <f t="shared" si="27"/>
        <v>0</v>
      </c>
      <c r="AK344" s="92">
        <f t="shared" si="28"/>
        <v>0</v>
      </c>
      <c r="AL344" s="61">
        <f t="shared" si="29"/>
        <v>12</v>
      </c>
      <c r="AM344" s="61">
        <f t="shared" si="30"/>
        <v>0</v>
      </c>
    </row>
    <row r="345" spans="3:39" ht="15.05" customHeight="1" x14ac:dyDescent="0.3">
      <c r="C345" s="77" t="s">
        <v>170</v>
      </c>
      <c r="D345" s="164" t="str">
        <f t="shared" si="24"/>
        <v/>
      </c>
      <c r="E345" s="164"/>
      <c r="F345" s="164"/>
      <c r="G345" s="164"/>
      <c r="H345" s="164"/>
      <c r="I345" s="164"/>
      <c r="J345" s="164"/>
      <c r="K345" s="164"/>
      <c r="L345" s="164"/>
      <c r="M345" s="160"/>
      <c r="N345" s="146"/>
      <c r="O345" s="146"/>
      <c r="P345" s="146"/>
      <c r="Q345" s="146"/>
      <c r="R345" s="161"/>
      <c r="S345" s="162"/>
      <c r="T345" s="162"/>
      <c r="U345" s="162"/>
      <c r="V345" s="162"/>
      <c r="W345" s="162"/>
      <c r="X345" s="162"/>
      <c r="Y345" s="162"/>
      <c r="Z345" s="162"/>
      <c r="AA345" s="162"/>
      <c r="AB345" s="162"/>
      <c r="AC345" s="162"/>
      <c r="AD345" s="162"/>
      <c r="AH345" s="91">
        <f t="shared" si="25"/>
        <v>0</v>
      </c>
      <c r="AI345" s="93">
        <f t="shared" si="26"/>
        <v>0</v>
      </c>
      <c r="AJ345" s="94">
        <f t="shared" si="27"/>
        <v>0</v>
      </c>
      <c r="AK345" s="92">
        <f t="shared" si="28"/>
        <v>0</v>
      </c>
      <c r="AL345" s="61">
        <f t="shared" si="29"/>
        <v>12</v>
      </c>
      <c r="AM345" s="61">
        <f t="shared" si="30"/>
        <v>0</v>
      </c>
    </row>
    <row r="346" spans="3:39" ht="15.05" customHeight="1" x14ac:dyDescent="0.3">
      <c r="C346" s="77" t="s">
        <v>171</v>
      </c>
      <c r="D346" s="164" t="str">
        <f t="shared" si="24"/>
        <v/>
      </c>
      <c r="E346" s="164"/>
      <c r="F346" s="164"/>
      <c r="G346" s="164"/>
      <c r="H346" s="164"/>
      <c r="I346" s="164"/>
      <c r="J346" s="164"/>
      <c r="K346" s="164"/>
      <c r="L346" s="164"/>
      <c r="M346" s="160"/>
      <c r="N346" s="146"/>
      <c r="O346" s="146"/>
      <c r="P346" s="146"/>
      <c r="Q346" s="146"/>
      <c r="R346" s="161"/>
      <c r="S346" s="162"/>
      <c r="T346" s="162"/>
      <c r="U346" s="162"/>
      <c r="V346" s="162"/>
      <c r="W346" s="162"/>
      <c r="X346" s="162"/>
      <c r="Y346" s="162"/>
      <c r="Z346" s="162"/>
      <c r="AA346" s="162"/>
      <c r="AB346" s="162"/>
      <c r="AC346" s="162"/>
      <c r="AD346" s="162"/>
      <c r="AH346" s="91">
        <f t="shared" si="25"/>
        <v>0</v>
      </c>
      <c r="AI346" s="93">
        <f t="shared" si="26"/>
        <v>0</v>
      </c>
      <c r="AJ346" s="94">
        <f t="shared" si="27"/>
        <v>0</v>
      </c>
      <c r="AK346" s="92">
        <f t="shared" si="28"/>
        <v>0</v>
      </c>
      <c r="AL346" s="61">
        <f t="shared" si="29"/>
        <v>12</v>
      </c>
      <c r="AM346" s="61">
        <f t="shared" si="30"/>
        <v>0</v>
      </c>
    </row>
    <row r="347" spans="3:39" ht="15.05" customHeight="1" x14ac:dyDescent="0.3">
      <c r="C347" s="77" t="s">
        <v>172</v>
      </c>
      <c r="D347" s="164" t="str">
        <f t="shared" si="24"/>
        <v/>
      </c>
      <c r="E347" s="164"/>
      <c r="F347" s="164"/>
      <c r="G347" s="164"/>
      <c r="H347" s="164"/>
      <c r="I347" s="164"/>
      <c r="J347" s="164"/>
      <c r="K347" s="164"/>
      <c r="L347" s="164"/>
      <c r="M347" s="160"/>
      <c r="N347" s="146"/>
      <c r="O347" s="146"/>
      <c r="P347" s="146"/>
      <c r="Q347" s="146"/>
      <c r="R347" s="161"/>
      <c r="S347" s="162"/>
      <c r="T347" s="162"/>
      <c r="U347" s="162"/>
      <c r="V347" s="162"/>
      <c r="W347" s="162"/>
      <c r="X347" s="162"/>
      <c r="Y347" s="162"/>
      <c r="Z347" s="162"/>
      <c r="AA347" s="162"/>
      <c r="AB347" s="162"/>
      <c r="AC347" s="162"/>
      <c r="AD347" s="162"/>
      <c r="AH347" s="91">
        <f t="shared" si="25"/>
        <v>0</v>
      </c>
      <c r="AI347" s="93">
        <f t="shared" si="26"/>
        <v>0</v>
      </c>
      <c r="AJ347" s="94">
        <f t="shared" si="27"/>
        <v>0</v>
      </c>
      <c r="AK347" s="92">
        <f t="shared" si="28"/>
        <v>0</v>
      </c>
      <c r="AL347" s="61">
        <f t="shared" si="29"/>
        <v>12</v>
      </c>
      <c r="AM347" s="61">
        <f t="shared" si="30"/>
        <v>0</v>
      </c>
    </row>
    <row r="348" spans="3:39" ht="15.05" customHeight="1" x14ac:dyDescent="0.3">
      <c r="C348" s="77" t="s">
        <v>173</v>
      </c>
      <c r="D348" s="164" t="str">
        <f t="shared" si="24"/>
        <v/>
      </c>
      <c r="E348" s="164"/>
      <c r="F348" s="164"/>
      <c r="G348" s="164"/>
      <c r="H348" s="164"/>
      <c r="I348" s="164"/>
      <c r="J348" s="164"/>
      <c r="K348" s="164"/>
      <c r="L348" s="164"/>
      <c r="M348" s="160"/>
      <c r="N348" s="146"/>
      <c r="O348" s="146"/>
      <c r="P348" s="146"/>
      <c r="Q348" s="146"/>
      <c r="R348" s="161"/>
      <c r="S348" s="162"/>
      <c r="T348" s="162"/>
      <c r="U348" s="162"/>
      <c r="V348" s="162"/>
      <c r="W348" s="162"/>
      <c r="X348" s="162"/>
      <c r="Y348" s="162"/>
      <c r="Z348" s="162"/>
      <c r="AA348" s="162"/>
      <c r="AB348" s="162"/>
      <c r="AC348" s="162"/>
      <c r="AD348" s="162"/>
      <c r="AH348" s="91">
        <f t="shared" si="25"/>
        <v>0</v>
      </c>
      <c r="AI348" s="93">
        <f t="shared" si="26"/>
        <v>0</v>
      </c>
      <c r="AJ348" s="94">
        <f t="shared" si="27"/>
        <v>0</v>
      </c>
      <c r="AK348" s="92">
        <f t="shared" si="28"/>
        <v>0</v>
      </c>
      <c r="AL348" s="61">
        <f t="shared" si="29"/>
        <v>12</v>
      </c>
      <c r="AM348" s="61">
        <f t="shared" si="30"/>
        <v>0</v>
      </c>
    </row>
    <row r="349" spans="3:39" ht="15.05" customHeight="1" x14ac:dyDescent="0.3">
      <c r="C349" s="77" t="s">
        <v>174</v>
      </c>
      <c r="D349" s="164" t="str">
        <f t="shared" si="24"/>
        <v/>
      </c>
      <c r="E349" s="164"/>
      <c r="F349" s="164"/>
      <c r="G349" s="164"/>
      <c r="H349" s="164"/>
      <c r="I349" s="164"/>
      <c r="J349" s="164"/>
      <c r="K349" s="164"/>
      <c r="L349" s="164"/>
      <c r="M349" s="160"/>
      <c r="N349" s="146"/>
      <c r="O349" s="146"/>
      <c r="P349" s="146"/>
      <c r="Q349" s="146"/>
      <c r="R349" s="161"/>
      <c r="S349" s="162"/>
      <c r="T349" s="162"/>
      <c r="U349" s="162"/>
      <c r="V349" s="162"/>
      <c r="W349" s="162"/>
      <c r="X349" s="162"/>
      <c r="Y349" s="162"/>
      <c r="Z349" s="162"/>
      <c r="AA349" s="162"/>
      <c r="AB349" s="162"/>
      <c r="AC349" s="162"/>
      <c r="AD349" s="162"/>
      <c r="AH349" s="91">
        <f t="shared" si="25"/>
        <v>0</v>
      </c>
      <c r="AI349" s="93">
        <f t="shared" si="26"/>
        <v>0</v>
      </c>
      <c r="AJ349" s="94">
        <f t="shared" si="27"/>
        <v>0</v>
      </c>
      <c r="AK349" s="92">
        <f t="shared" si="28"/>
        <v>0</v>
      </c>
      <c r="AL349" s="61">
        <f t="shared" si="29"/>
        <v>12</v>
      </c>
      <c r="AM349" s="61">
        <f t="shared" si="30"/>
        <v>0</v>
      </c>
    </row>
    <row r="350" spans="3:39" ht="15.05" customHeight="1" x14ac:dyDescent="0.3">
      <c r="C350" s="77" t="s">
        <v>175</v>
      </c>
      <c r="D350" s="164" t="str">
        <f t="shared" si="24"/>
        <v/>
      </c>
      <c r="E350" s="164"/>
      <c r="F350" s="164"/>
      <c r="G350" s="164"/>
      <c r="H350" s="164"/>
      <c r="I350" s="164"/>
      <c r="J350" s="164"/>
      <c r="K350" s="164"/>
      <c r="L350" s="164"/>
      <c r="M350" s="160"/>
      <c r="N350" s="146"/>
      <c r="O350" s="146"/>
      <c r="P350" s="146"/>
      <c r="Q350" s="146"/>
      <c r="R350" s="161"/>
      <c r="S350" s="162"/>
      <c r="T350" s="162"/>
      <c r="U350" s="162"/>
      <c r="V350" s="162"/>
      <c r="W350" s="162"/>
      <c r="X350" s="162"/>
      <c r="Y350" s="162"/>
      <c r="Z350" s="162"/>
      <c r="AA350" s="162"/>
      <c r="AB350" s="162"/>
      <c r="AC350" s="162"/>
      <c r="AD350" s="162"/>
      <c r="AH350" s="91">
        <f t="shared" si="25"/>
        <v>0</v>
      </c>
      <c r="AI350" s="93">
        <f t="shared" si="26"/>
        <v>0</v>
      </c>
      <c r="AJ350" s="94">
        <f t="shared" si="27"/>
        <v>0</v>
      </c>
      <c r="AK350" s="92">
        <f t="shared" si="28"/>
        <v>0</v>
      </c>
      <c r="AL350" s="61">
        <f t="shared" si="29"/>
        <v>12</v>
      </c>
      <c r="AM350" s="61">
        <f t="shared" si="30"/>
        <v>0</v>
      </c>
    </row>
    <row r="351" spans="3:39" ht="15.05" customHeight="1" x14ac:dyDescent="0.3">
      <c r="C351" s="77" t="s">
        <v>176</v>
      </c>
      <c r="D351" s="164" t="str">
        <f t="shared" si="24"/>
        <v/>
      </c>
      <c r="E351" s="164"/>
      <c r="F351" s="164"/>
      <c r="G351" s="164"/>
      <c r="H351" s="164"/>
      <c r="I351" s="164"/>
      <c r="J351" s="164"/>
      <c r="K351" s="164"/>
      <c r="L351" s="164"/>
      <c r="M351" s="160"/>
      <c r="N351" s="146"/>
      <c r="O351" s="146"/>
      <c r="P351" s="146"/>
      <c r="Q351" s="146"/>
      <c r="R351" s="161"/>
      <c r="S351" s="162"/>
      <c r="T351" s="162"/>
      <c r="U351" s="162"/>
      <c r="V351" s="162"/>
      <c r="W351" s="162"/>
      <c r="X351" s="162"/>
      <c r="Y351" s="162"/>
      <c r="Z351" s="162"/>
      <c r="AA351" s="162"/>
      <c r="AB351" s="162"/>
      <c r="AC351" s="162"/>
      <c r="AD351" s="162"/>
      <c r="AH351" s="91">
        <f t="shared" si="25"/>
        <v>0</v>
      </c>
      <c r="AI351" s="93">
        <f t="shared" si="26"/>
        <v>0</v>
      </c>
      <c r="AJ351" s="94">
        <f t="shared" si="27"/>
        <v>0</v>
      </c>
      <c r="AK351" s="92">
        <f t="shared" si="28"/>
        <v>0</v>
      </c>
      <c r="AL351" s="61">
        <f t="shared" si="29"/>
        <v>12</v>
      </c>
      <c r="AM351" s="61">
        <f t="shared" si="30"/>
        <v>0</v>
      </c>
    </row>
    <row r="352" spans="3:39" ht="15.05" customHeight="1" x14ac:dyDescent="0.3">
      <c r="C352" s="77" t="s">
        <v>177</v>
      </c>
      <c r="D352" s="164" t="str">
        <f t="shared" si="24"/>
        <v/>
      </c>
      <c r="E352" s="164"/>
      <c r="F352" s="164"/>
      <c r="G352" s="164"/>
      <c r="H352" s="164"/>
      <c r="I352" s="164"/>
      <c r="J352" s="164"/>
      <c r="K352" s="164"/>
      <c r="L352" s="164"/>
      <c r="M352" s="160"/>
      <c r="N352" s="146"/>
      <c r="O352" s="146"/>
      <c r="P352" s="146"/>
      <c r="Q352" s="146"/>
      <c r="R352" s="161"/>
      <c r="S352" s="162"/>
      <c r="T352" s="162"/>
      <c r="U352" s="162"/>
      <c r="V352" s="162"/>
      <c r="W352" s="162"/>
      <c r="X352" s="162"/>
      <c r="Y352" s="162"/>
      <c r="Z352" s="162"/>
      <c r="AA352" s="162"/>
      <c r="AB352" s="162"/>
      <c r="AC352" s="162"/>
      <c r="AD352" s="162"/>
      <c r="AH352" s="91">
        <f t="shared" si="25"/>
        <v>0</v>
      </c>
      <c r="AI352" s="93">
        <f t="shared" si="26"/>
        <v>0</v>
      </c>
      <c r="AJ352" s="94">
        <f t="shared" si="27"/>
        <v>0</v>
      </c>
      <c r="AK352" s="92">
        <f t="shared" si="28"/>
        <v>0</v>
      </c>
      <c r="AL352" s="61">
        <f t="shared" si="29"/>
        <v>12</v>
      </c>
      <c r="AM352" s="61">
        <f t="shared" si="30"/>
        <v>0</v>
      </c>
    </row>
    <row r="353" spans="3:39" ht="15.05" customHeight="1" x14ac:dyDescent="0.3">
      <c r="C353" s="77" t="s">
        <v>178</v>
      </c>
      <c r="D353" s="164" t="str">
        <f t="shared" si="24"/>
        <v/>
      </c>
      <c r="E353" s="164"/>
      <c r="F353" s="164"/>
      <c r="G353" s="164"/>
      <c r="H353" s="164"/>
      <c r="I353" s="164"/>
      <c r="J353" s="164"/>
      <c r="K353" s="164"/>
      <c r="L353" s="164"/>
      <c r="M353" s="160"/>
      <c r="N353" s="146"/>
      <c r="O353" s="146"/>
      <c r="P353" s="146"/>
      <c r="Q353" s="146"/>
      <c r="R353" s="161"/>
      <c r="S353" s="162"/>
      <c r="T353" s="162"/>
      <c r="U353" s="162"/>
      <c r="V353" s="162"/>
      <c r="W353" s="162"/>
      <c r="X353" s="162"/>
      <c r="Y353" s="162"/>
      <c r="Z353" s="162"/>
      <c r="AA353" s="162"/>
      <c r="AB353" s="162"/>
      <c r="AC353" s="162"/>
      <c r="AD353" s="162"/>
      <c r="AH353" s="91">
        <f t="shared" si="25"/>
        <v>0</v>
      </c>
      <c r="AI353" s="93">
        <f t="shared" si="26"/>
        <v>0</v>
      </c>
      <c r="AJ353" s="94">
        <f t="shared" si="27"/>
        <v>0</v>
      </c>
      <c r="AK353" s="92">
        <f t="shared" si="28"/>
        <v>0</v>
      </c>
      <c r="AL353" s="61">
        <f t="shared" si="29"/>
        <v>12</v>
      </c>
      <c r="AM353" s="61">
        <f t="shared" si="30"/>
        <v>0</v>
      </c>
    </row>
    <row r="354" spans="3:39" ht="15.05" customHeight="1" x14ac:dyDescent="0.3">
      <c r="C354" s="77" t="s">
        <v>179</v>
      </c>
      <c r="D354" s="164" t="str">
        <f t="shared" si="24"/>
        <v/>
      </c>
      <c r="E354" s="164"/>
      <c r="F354" s="164"/>
      <c r="G354" s="164"/>
      <c r="H354" s="164"/>
      <c r="I354" s="164"/>
      <c r="J354" s="164"/>
      <c r="K354" s="164"/>
      <c r="L354" s="164"/>
      <c r="M354" s="160"/>
      <c r="N354" s="146"/>
      <c r="O354" s="146"/>
      <c r="P354" s="146"/>
      <c r="Q354" s="146"/>
      <c r="R354" s="161"/>
      <c r="S354" s="162"/>
      <c r="T354" s="162"/>
      <c r="U354" s="162"/>
      <c r="V354" s="162"/>
      <c r="W354" s="162"/>
      <c r="X354" s="162"/>
      <c r="Y354" s="162"/>
      <c r="Z354" s="162"/>
      <c r="AA354" s="162"/>
      <c r="AB354" s="162"/>
      <c r="AC354" s="162"/>
      <c r="AD354" s="162"/>
      <c r="AH354" s="91">
        <f t="shared" si="25"/>
        <v>0</v>
      </c>
      <c r="AI354" s="93">
        <f t="shared" si="26"/>
        <v>0</v>
      </c>
      <c r="AJ354" s="94">
        <f t="shared" si="27"/>
        <v>0</v>
      </c>
      <c r="AK354" s="92">
        <f t="shared" si="28"/>
        <v>0</v>
      </c>
      <c r="AL354" s="61">
        <f t="shared" si="29"/>
        <v>12</v>
      </c>
      <c r="AM354" s="61">
        <f t="shared" si="30"/>
        <v>0</v>
      </c>
    </row>
    <row r="355" spans="3:39" ht="15.05" customHeight="1" x14ac:dyDescent="0.3">
      <c r="C355" s="77" t="s">
        <v>180</v>
      </c>
      <c r="D355" s="164" t="str">
        <f t="shared" si="24"/>
        <v/>
      </c>
      <c r="E355" s="164"/>
      <c r="F355" s="164"/>
      <c r="G355" s="164"/>
      <c r="H355" s="164"/>
      <c r="I355" s="164"/>
      <c r="J355" s="164"/>
      <c r="K355" s="164"/>
      <c r="L355" s="164"/>
      <c r="M355" s="160"/>
      <c r="N355" s="146"/>
      <c r="O355" s="146"/>
      <c r="P355" s="146"/>
      <c r="Q355" s="146"/>
      <c r="R355" s="161"/>
      <c r="S355" s="162"/>
      <c r="T355" s="162"/>
      <c r="U355" s="162"/>
      <c r="V355" s="162"/>
      <c r="W355" s="162"/>
      <c r="X355" s="162"/>
      <c r="Y355" s="162"/>
      <c r="Z355" s="162"/>
      <c r="AA355" s="162"/>
      <c r="AB355" s="162"/>
      <c r="AC355" s="162"/>
      <c r="AD355" s="162"/>
      <c r="AH355" s="91">
        <f t="shared" si="25"/>
        <v>0</v>
      </c>
      <c r="AI355" s="93">
        <f t="shared" si="26"/>
        <v>0</v>
      </c>
      <c r="AJ355" s="94">
        <f t="shared" si="27"/>
        <v>0</v>
      </c>
      <c r="AK355" s="92">
        <f t="shared" si="28"/>
        <v>0</v>
      </c>
      <c r="AL355" s="61">
        <f t="shared" si="29"/>
        <v>12</v>
      </c>
      <c r="AM355" s="61">
        <f t="shared" si="30"/>
        <v>0</v>
      </c>
    </row>
    <row r="356" spans="3:39" ht="15.05" customHeight="1" x14ac:dyDescent="0.3">
      <c r="C356" s="77" t="s">
        <v>181</v>
      </c>
      <c r="D356" s="164" t="str">
        <f t="shared" si="24"/>
        <v/>
      </c>
      <c r="E356" s="164"/>
      <c r="F356" s="164"/>
      <c r="G356" s="164"/>
      <c r="H356" s="164"/>
      <c r="I356" s="164"/>
      <c r="J356" s="164"/>
      <c r="K356" s="164"/>
      <c r="L356" s="164"/>
      <c r="M356" s="160"/>
      <c r="N356" s="146"/>
      <c r="O356" s="146"/>
      <c r="P356" s="146"/>
      <c r="Q356" s="146"/>
      <c r="R356" s="161"/>
      <c r="S356" s="162"/>
      <c r="T356" s="162"/>
      <c r="U356" s="162"/>
      <c r="V356" s="162"/>
      <c r="W356" s="162"/>
      <c r="X356" s="162"/>
      <c r="Y356" s="162"/>
      <c r="Z356" s="162"/>
      <c r="AA356" s="162"/>
      <c r="AB356" s="162"/>
      <c r="AC356" s="162"/>
      <c r="AD356" s="162"/>
      <c r="AH356" s="91">
        <f t="shared" si="25"/>
        <v>0</v>
      </c>
      <c r="AI356" s="93">
        <f t="shared" si="26"/>
        <v>0</v>
      </c>
      <c r="AJ356" s="94">
        <f t="shared" si="27"/>
        <v>0</v>
      </c>
      <c r="AK356" s="92">
        <f t="shared" si="28"/>
        <v>0</v>
      </c>
      <c r="AL356" s="61">
        <f t="shared" si="29"/>
        <v>12</v>
      </c>
      <c r="AM356" s="61">
        <f t="shared" si="30"/>
        <v>0</v>
      </c>
    </row>
    <row r="357" spans="3:39" ht="15.05" customHeight="1" x14ac:dyDescent="0.3">
      <c r="C357" s="77" t="s">
        <v>182</v>
      </c>
      <c r="D357" s="164" t="str">
        <f t="shared" si="24"/>
        <v/>
      </c>
      <c r="E357" s="164"/>
      <c r="F357" s="164"/>
      <c r="G357" s="164"/>
      <c r="H357" s="164"/>
      <c r="I357" s="164"/>
      <c r="J357" s="164"/>
      <c r="K357" s="164"/>
      <c r="L357" s="164"/>
      <c r="M357" s="160"/>
      <c r="N357" s="146"/>
      <c r="O357" s="146"/>
      <c r="P357" s="146"/>
      <c r="Q357" s="146"/>
      <c r="R357" s="161"/>
      <c r="S357" s="162"/>
      <c r="T357" s="162"/>
      <c r="U357" s="162"/>
      <c r="V357" s="162"/>
      <c r="W357" s="162"/>
      <c r="X357" s="162"/>
      <c r="Y357" s="162"/>
      <c r="Z357" s="162"/>
      <c r="AA357" s="162"/>
      <c r="AB357" s="162"/>
      <c r="AC357" s="162"/>
      <c r="AD357" s="162"/>
      <c r="AH357" s="91">
        <f t="shared" si="25"/>
        <v>0</v>
      </c>
      <c r="AI357" s="93">
        <f t="shared" si="26"/>
        <v>0</v>
      </c>
      <c r="AJ357" s="94">
        <f t="shared" si="27"/>
        <v>0</v>
      </c>
      <c r="AK357" s="92">
        <f t="shared" si="28"/>
        <v>0</v>
      </c>
      <c r="AL357" s="61">
        <f t="shared" si="29"/>
        <v>12</v>
      </c>
      <c r="AM357" s="61">
        <f t="shared" si="30"/>
        <v>0</v>
      </c>
    </row>
    <row r="358" spans="3:39" ht="15.05" customHeight="1" x14ac:dyDescent="0.3">
      <c r="C358" s="77" t="s">
        <v>183</v>
      </c>
      <c r="D358" s="164" t="str">
        <f t="shared" si="24"/>
        <v/>
      </c>
      <c r="E358" s="164"/>
      <c r="F358" s="164"/>
      <c r="G358" s="164"/>
      <c r="H358" s="164"/>
      <c r="I358" s="164"/>
      <c r="J358" s="164"/>
      <c r="K358" s="164"/>
      <c r="L358" s="164"/>
      <c r="M358" s="160"/>
      <c r="N358" s="146"/>
      <c r="O358" s="146"/>
      <c r="P358" s="146"/>
      <c r="Q358" s="146"/>
      <c r="R358" s="161"/>
      <c r="S358" s="162"/>
      <c r="T358" s="162"/>
      <c r="U358" s="162"/>
      <c r="V358" s="162"/>
      <c r="W358" s="162"/>
      <c r="X358" s="162"/>
      <c r="Y358" s="162"/>
      <c r="Z358" s="162"/>
      <c r="AA358" s="162"/>
      <c r="AB358" s="162"/>
      <c r="AC358" s="162"/>
      <c r="AD358" s="162"/>
      <c r="AH358" s="91">
        <f t="shared" si="25"/>
        <v>0</v>
      </c>
      <c r="AI358" s="93">
        <f t="shared" si="26"/>
        <v>0</v>
      </c>
      <c r="AJ358" s="94">
        <f t="shared" si="27"/>
        <v>0</v>
      </c>
      <c r="AK358" s="92">
        <f t="shared" si="28"/>
        <v>0</v>
      </c>
      <c r="AL358" s="61">
        <f t="shared" si="29"/>
        <v>12</v>
      </c>
      <c r="AM358" s="61">
        <f t="shared" si="30"/>
        <v>0</v>
      </c>
    </row>
    <row r="359" spans="3:39" ht="15.05" customHeight="1" x14ac:dyDescent="0.3">
      <c r="C359" s="77" t="s">
        <v>184</v>
      </c>
      <c r="D359" s="164" t="str">
        <f t="shared" si="24"/>
        <v/>
      </c>
      <c r="E359" s="164"/>
      <c r="F359" s="164"/>
      <c r="G359" s="164"/>
      <c r="H359" s="164"/>
      <c r="I359" s="164"/>
      <c r="J359" s="164"/>
      <c r="K359" s="164"/>
      <c r="L359" s="164"/>
      <c r="M359" s="160"/>
      <c r="N359" s="146"/>
      <c r="O359" s="146"/>
      <c r="P359" s="146"/>
      <c r="Q359" s="146"/>
      <c r="R359" s="161"/>
      <c r="S359" s="162"/>
      <c r="T359" s="162"/>
      <c r="U359" s="162"/>
      <c r="V359" s="162"/>
      <c r="W359" s="162"/>
      <c r="X359" s="162"/>
      <c r="Y359" s="162"/>
      <c r="Z359" s="162"/>
      <c r="AA359" s="162"/>
      <c r="AB359" s="162"/>
      <c r="AC359" s="162"/>
      <c r="AD359" s="162"/>
      <c r="AH359" s="91">
        <f t="shared" si="25"/>
        <v>0</v>
      </c>
      <c r="AI359" s="93">
        <f t="shared" si="26"/>
        <v>0</v>
      </c>
      <c r="AJ359" s="94">
        <f t="shared" si="27"/>
        <v>0</v>
      </c>
      <c r="AK359" s="92">
        <f t="shared" si="28"/>
        <v>0</v>
      </c>
      <c r="AL359" s="61">
        <f t="shared" si="29"/>
        <v>12</v>
      </c>
      <c r="AM359" s="61">
        <f t="shared" si="30"/>
        <v>0</v>
      </c>
    </row>
    <row r="360" spans="3:39" ht="15.05" customHeight="1" x14ac:dyDescent="0.3">
      <c r="C360" s="77" t="s">
        <v>185</v>
      </c>
      <c r="D360" s="164" t="str">
        <f t="shared" si="24"/>
        <v/>
      </c>
      <c r="E360" s="164"/>
      <c r="F360" s="164"/>
      <c r="G360" s="164"/>
      <c r="H360" s="164"/>
      <c r="I360" s="164"/>
      <c r="J360" s="164"/>
      <c r="K360" s="164"/>
      <c r="L360" s="164"/>
      <c r="M360" s="160"/>
      <c r="N360" s="146"/>
      <c r="O360" s="146"/>
      <c r="P360" s="146"/>
      <c r="Q360" s="146"/>
      <c r="R360" s="161"/>
      <c r="S360" s="162"/>
      <c r="T360" s="162"/>
      <c r="U360" s="162"/>
      <c r="V360" s="162"/>
      <c r="W360" s="162"/>
      <c r="X360" s="162"/>
      <c r="Y360" s="162"/>
      <c r="Z360" s="162"/>
      <c r="AA360" s="162"/>
      <c r="AB360" s="162"/>
      <c r="AC360" s="162"/>
      <c r="AD360" s="162"/>
      <c r="AH360" s="91">
        <f t="shared" si="25"/>
        <v>0</v>
      </c>
      <c r="AI360" s="93">
        <f t="shared" si="26"/>
        <v>0</v>
      </c>
      <c r="AJ360" s="94">
        <f t="shared" si="27"/>
        <v>0</v>
      </c>
      <c r="AK360" s="92">
        <f t="shared" si="28"/>
        <v>0</v>
      </c>
      <c r="AL360" s="61">
        <f t="shared" si="29"/>
        <v>12</v>
      </c>
      <c r="AM360" s="61">
        <f t="shared" si="30"/>
        <v>0</v>
      </c>
    </row>
    <row r="361" spans="3:39" ht="15.05" customHeight="1" x14ac:dyDescent="0.3">
      <c r="C361" s="77" t="s">
        <v>186</v>
      </c>
      <c r="D361" s="164" t="str">
        <f t="shared" si="24"/>
        <v/>
      </c>
      <c r="E361" s="164"/>
      <c r="F361" s="164"/>
      <c r="G361" s="164"/>
      <c r="H361" s="164"/>
      <c r="I361" s="164"/>
      <c r="J361" s="164"/>
      <c r="K361" s="164"/>
      <c r="L361" s="164"/>
      <c r="M361" s="160"/>
      <c r="N361" s="146"/>
      <c r="O361" s="146"/>
      <c r="P361" s="146"/>
      <c r="Q361" s="146"/>
      <c r="R361" s="161"/>
      <c r="S361" s="162"/>
      <c r="T361" s="162"/>
      <c r="U361" s="162"/>
      <c r="V361" s="162"/>
      <c r="W361" s="162"/>
      <c r="X361" s="162"/>
      <c r="Y361" s="162"/>
      <c r="Z361" s="162"/>
      <c r="AA361" s="162"/>
      <c r="AB361" s="162"/>
      <c r="AC361" s="162"/>
      <c r="AD361" s="162"/>
      <c r="AH361" s="91">
        <f t="shared" si="25"/>
        <v>0</v>
      </c>
      <c r="AI361" s="93">
        <f t="shared" si="26"/>
        <v>0</v>
      </c>
      <c r="AJ361" s="94">
        <f t="shared" si="27"/>
        <v>0</v>
      </c>
      <c r="AK361" s="92">
        <f t="shared" si="28"/>
        <v>0</v>
      </c>
      <c r="AL361" s="61">
        <f t="shared" si="29"/>
        <v>12</v>
      </c>
      <c r="AM361" s="61">
        <f t="shared" si="30"/>
        <v>0</v>
      </c>
    </row>
    <row r="362" spans="3:39" ht="15.05" customHeight="1" x14ac:dyDescent="0.3">
      <c r="C362" s="77" t="s">
        <v>187</v>
      </c>
      <c r="D362" s="164" t="str">
        <f t="shared" si="24"/>
        <v/>
      </c>
      <c r="E362" s="164"/>
      <c r="F362" s="164"/>
      <c r="G362" s="164"/>
      <c r="H362" s="164"/>
      <c r="I362" s="164"/>
      <c r="J362" s="164"/>
      <c r="K362" s="164"/>
      <c r="L362" s="164"/>
      <c r="M362" s="160"/>
      <c r="N362" s="146"/>
      <c r="O362" s="146"/>
      <c r="P362" s="146"/>
      <c r="Q362" s="146"/>
      <c r="R362" s="161"/>
      <c r="S362" s="162"/>
      <c r="T362" s="162"/>
      <c r="U362" s="162"/>
      <c r="V362" s="162"/>
      <c r="W362" s="162"/>
      <c r="X362" s="162"/>
      <c r="Y362" s="162"/>
      <c r="Z362" s="162"/>
      <c r="AA362" s="162"/>
      <c r="AB362" s="162"/>
      <c r="AC362" s="162"/>
      <c r="AD362" s="162"/>
      <c r="AH362" s="91">
        <f t="shared" si="25"/>
        <v>0</v>
      </c>
      <c r="AI362" s="93">
        <f t="shared" si="26"/>
        <v>0</v>
      </c>
      <c r="AJ362" s="94">
        <f t="shared" si="27"/>
        <v>0</v>
      </c>
      <c r="AK362" s="92">
        <f t="shared" si="28"/>
        <v>0</v>
      </c>
      <c r="AL362" s="61">
        <f t="shared" si="29"/>
        <v>12</v>
      </c>
      <c r="AM362" s="61">
        <f t="shared" si="30"/>
        <v>0</v>
      </c>
    </row>
    <row r="363" spans="3:39" ht="15.05" customHeight="1" x14ac:dyDescent="0.3">
      <c r="C363" s="77" t="s">
        <v>188</v>
      </c>
      <c r="D363" s="164" t="str">
        <f t="shared" si="24"/>
        <v/>
      </c>
      <c r="E363" s="164"/>
      <c r="F363" s="164"/>
      <c r="G363" s="164"/>
      <c r="H363" s="164"/>
      <c r="I363" s="164"/>
      <c r="J363" s="164"/>
      <c r="K363" s="164"/>
      <c r="L363" s="164"/>
      <c r="M363" s="160"/>
      <c r="N363" s="146"/>
      <c r="O363" s="146"/>
      <c r="P363" s="146"/>
      <c r="Q363" s="146"/>
      <c r="R363" s="161"/>
      <c r="S363" s="162"/>
      <c r="T363" s="162"/>
      <c r="U363" s="162"/>
      <c r="V363" s="162"/>
      <c r="W363" s="162"/>
      <c r="X363" s="162"/>
      <c r="Y363" s="162"/>
      <c r="Z363" s="162"/>
      <c r="AA363" s="162"/>
      <c r="AB363" s="162"/>
      <c r="AC363" s="162"/>
      <c r="AD363" s="162"/>
      <c r="AH363" s="91">
        <f t="shared" si="25"/>
        <v>0</v>
      </c>
      <c r="AI363" s="93">
        <f t="shared" si="26"/>
        <v>0</v>
      </c>
      <c r="AJ363" s="94">
        <f t="shared" si="27"/>
        <v>0</v>
      </c>
      <c r="AK363" s="92">
        <f t="shared" si="28"/>
        <v>0</v>
      </c>
      <c r="AL363" s="61">
        <f t="shared" si="29"/>
        <v>12</v>
      </c>
      <c r="AM363" s="61">
        <f t="shared" si="30"/>
        <v>0</v>
      </c>
    </row>
    <row r="364" spans="3:39" ht="15.05" customHeight="1" x14ac:dyDescent="0.3">
      <c r="C364" s="77" t="s">
        <v>189</v>
      </c>
      <c r="D364" s="164" t="str">
        <f t="shared" si="24"/>
        <v/>
      </c>
      <c r="E364" s="164"/>
      <c r="F364" s="164"/>
      <c r="G364" s="164"/>
      <c r="H364" s="164"/>
      <c r="I364" s="164"/>
      <c r="J364" s="164"/>
      <c r="K364" s="164"/>
      <c r="L364" s="164"/>
      <c r="M364" s="160"/>
      <c r="N364" s="146"/>
      <c r="O364" s="146"/>
      <c r="P364" s="146"/>
      <c r="Q364" s="146"/>
      <c r="R364" s="161"/>
      <c r="S364" s="162"/>
      <c r="T364" s="162"/>
      <c r="U364" s="162"/>
      <c r="V364" s="162"/>
      <c r="W364" s="162"/>
      <c r="X364" s="162"/>
      <c r="Y364" s="162"/>
      <c r="Z364" s="162"/>
      <c r="AA364" s="162"/>
      <c r="AB364" s="162"/>
      <c r="AC364" s="162"/>
      <c r="AD364" s="162"/>
      <c r="AH364" s="91">
        <f t="shared" si="25"/>
        <v>0</v>
      </c>
      <c r="AI364" s="93">
        <f t="shared" si="26"/>
        <v>0</v>
      </c>
      <c r="AJ364" s="94">
        <f t="shared" si="27"/>
        <v>0</v>
      </c>
      <c r="AK364" s="92">
        <f t="shared" si="28"/>
        <v>0</v>
      </c>
      <c r="AL364" s="61">
        <f t="shared" si="29"/>
        <v>12</v>
      </c>
      <c r="AM364" s="61">
        <f t="shared" si="30"/>
        <v>0</v>
      </c>
    </row>
    <row r="365" spans="3:39" ht="15.05" customHeight="1" x14ac:dyDescent="0.3">
      <c r="C365" s="77" t="s">
        <v>190</v>
      </c>
      <c r="D365" s="164" t="str">
        <f t="shared" si="24"/>
        <v/>
      </c>
      <c r="E365" s="164"/>
      <c r="F365" s="164"/>
      <c r="G365" s="164"/>
      <c r="H365" s="164"/>
      <c r="I365" s="164"/>
      <c r="J365" s="164"/>
      <c r="K365" s="164"/>
      <c r="L365" s="164"/>
      <c r="M365" s="160"/>
      <c r="N365" s="146"/>
      <c r="O365" s="146"/>
      <c r="P365" s="146"/>
      <c r="Q365" s="146"/>
      <c r="R365" s="161"/>
      <c r="S365" s="162"/>
      <c r="T365" s="162"/>
      <c r="U365" s="162"/>
      <c r="V365" s="162"/>
      <c r="W365" s="162"/>
      <c r="X365" s="162"/>
      <c r="Y365" s="162"/>
      <c r="Z365" s="162"/>
      <c r="AA365" s="162"/>
      <c r="AB365" s="162"/>
      <c r="AC365" s="162"/>
      <c r="AD365" s="162"/>
      <c r="AH365" s="91">
        <f t="shared" si="25"/>
        <v>0</v>
      </c>
      <c r="AI365" s="93">
        <f t="shared" si="26"/>
        <v>0</v>
      </c>
      <c r="AJ365" s="94">
        <f t="shared" si="27"/>
        <v>0</v>
      </c>
      <c r="AK365" s="92">
        <f t="shared" si="28"/>
        <v>0</v>
      </c>
      <c r="AL365" s="61">
        <f t="shared" si="29"/>
        <v>12</v>
      </c>
      <c r="AM365" s="61">
        <f t="shared" si="30"/>
        <v>0</v>
      </c>
    </row>
    <row r="366" spans="3:39" ht="15.05" customHeight="1" x14ac:dyDescent="0.3">
      <c r="C366" s="77" t="s">
        <v>191</v>
      </c>
      <c r="D366" s="164" t="str">
        <f t="shared" si="24"/>
        <v/>
      </c>
      <c r="E366" s="164"/>
      <c r="F366" s="164"/>
      <c r="G366" s="164"/>
      <c r="H366" s="164"/>
      <c r="I366" s="164"/>
      <c r="J366" s="164"/>
      <c r="K366" s="164"/>
      <c r="L366" s="164"/>
      <c r="M366" s="160"/>
      <c r="N366" s="146"/>
      <c r="O366" s="146"/>
      <c r="P366" s="146"/>
      <c r="Q366" s="146"/>
      <c r="R366" s="161"/>
      <c r="S366" s="162"/>
      <c r="T366" s="162"/>
      <c r="U366" s="162"/>
      <c r="V366" s="162"/>
      <c r="W366" s="162"/>
      <c r="X366" s="162"/>
      <c r="Y366" s="162"/>
      <c r="Z366" s="162"/>
      <c r="AA366" s="162"/>
      <c r="AB366" s="162"/>
      <c r="AC366" s="162"/>
      <c r="AD366" s="162"/>
      <c r="AH366" s="91">
        <f t="shared" si="25"/>
        <v>0</v>
      </c>
      <c r="AI366" s="93">
        <f t="shared" si="26"/>
        <v>0</v>
      </c>
      <c r="AJ366" s="94">
        <f t="shared" si="27"/>
        <v>0</v>
      </c>
      <c r="AK366" s="92">
        <f t="shared" si="28"/>
        <v>0</v>
      </c>
      <c r="AL366" s="61">
        <f t="shared" si="29"/>
        <v>12</v>
      </c>
      <c r="AM366" s="61">
        <f t="shared" si="30"/>
        <v>0</v>
      </c>
    </row>
    <row r="367" spans="3:39" ht="15.05" customHeight="1" x14ac:dyDescent="0.3">
      <c r="C367" s="77" t="s">
        <v>192</v>
      </c>
      <c r="D367" s="164" t="str">
        <f t="shared" si="24"/>
        <v/>
      </c>
      <c r="E367" s="164"/>
      <c r="F367" s="164"/>
      <c r="G367" s="164"/>
      <c r="H367" s="164"/>
      <c r="I367" s="164"/>
      <c r="J367" s="164"/>
      <c r="K367" s="164"/>
      <c r="L367" s="164"/>
      <c r="M367" s="160"/>
      <c r="N367" s="146"/>
      <c r="O367" s="146"/>
      <c r="P367" s="146"/>
      <c r="Q367" s="146"/>
      <c r="R367" s="161"/>
      <c r="S367" s="162"/>
      <c r="T367" s="162"/>
      <c r="U367" s="162"/>
      <c r="V367" s="162"/>
      <c r="W367" s="162"/>
      <c r="X367" s="162"/>
      <c r="Y367" s="162"/>
      <c r="Z367" s="162"/>
      <c r="AA367" s="162"/>
      <c r="AB367" s="162"/>
      <c r="AC367" s="162"/>
      <c r="AD367" s="162"/>
      <c r="AH367" s="91">
        <f t="shared" si="25"/>
        <v>0</v>
      </c>
      <c r="AI367" s="93">
        <f t="shared" si="26"/>
        <v>0</v>
      </c>
      <c r="AJ367" s="94">
        <f t="shared" si="27"/>
        <v>0</v>
      </c>
      <c r="AK367" s="92">
        <f t="shared" si="28"/>
        <v>0</v>
      </c>
      <c r="AL367" s="61">
        <f t="shared" si="29"/>
        <v>12</v>
      </c>
      <c r="AM367" s="61">
        <f t="shared" si="30"/>
        <v>0</v>
      </c>
    </row>
    <row r="368" spans="3:39" ht="15.05" customHeight="1" x14ac:dyDescent="0.3">
      <c r="C368" s="77" t="s">
        <v>193</v>
      </c>
      <c r="D368" s="164" t="str">
        <f t="shared" si="24"/>
        <v/>
      </c>
      <c r="E368" s="164"/>
      <c r="F368" s="164"/>
      <c r="G368" s="164"/>
      <c r="H368" s="164"/>
      <c r="I368" s="164"/>
      <c r="J368" s="164"/>
      <c r="K368" s="164"/>
      <c r="L368" s="164"/>
      <c r="M368" s="160"/>
      <c r="N368" s="146"/>
      <c r="O368" s="146"/>
      <c r="P368" s="146"/>
      <c r="Q368" s="146"/>
      <c r="R368" s="161"/>
      <c r="S368" s="162"/>
      <c r="T368" s="162"/>
      <c r="U368" s="162"/>
      <c r="V368" s="162"/>
      <c r="W368" s="162"/>
      <c r="X368" s="162"/>
      <c r="Y368" s="162"/>
      <c r="Z368" s="162"/>
      <c r="AA368" s="162"/>
      <c r="AB368" s="162"/>
      <c r="AC368" s="162"/>
      <c r="AD368" s="162"/>
      <c r="AH368" s="91">
        <f t="shared" si="25"/>
        <v>0</v>
      </c>
      <c r="AI368" s="93">
        <f t="shared" si="26"/>
        <v>0</v>
      </c>
      <c r="AJ368" s="94">
        <f t="shared" si="27"/>
        <v>0</v>
      </c>
      <c r="AK368" s="92">
        <f t="shared" si="28"/>
        <v>0</v>
      </c>
      <c r="AL368" s="61">
        <f t="shared" si="29"/>
        <v>12</v>
      </c>
      <c r="AM368" s="61">
        <f t="shared" si="30"/>
        <v>0</v>
      </c>
    </row>
    <row r="369" spans="3:39" ht="15.05" customHeight="1" x14ac:dyDescent="0.3">
      <c r="C369" s="77" t="s">
        <v>194</v>
      </c>
      <c r="D369" s="164" t="str">
        <f t="shared" ref="D369:D423" si="31">IF(D92="","",D92)</f>
        <v/>
      </c>
      <c r="E369" s="164"/>
      <c r="F369" s="164"/>
      <c r="G369" s="164"/>
      <c r="H369" s="164"/>
      <c r="I369" s="164"/>
      <c r="J369" s="164"/>
      <c r="K369" s="164"/>
      <c r="L369" s="164"/>
      <c r="M369" s="160"/>
      <c r="N369" s="146"/>
      <c r="O369" s="146"/>
      <c r="P369" s="146"/>
      <c r="Q369" s="146"/>
      <c r="R369" s="161"/>
      <c r="S369" s="162"/>
      <c r="T369" s="162"/>
      <c r="U369" s="162"/>
      <c r="V369" s="162"/>
      <c r="W369" s="162"/>
      <c r="X369" s="162"/>
      <c r="Y369" s="162"/>
      <c r="Z369" s="162"/>
      <c r="AA369" s="162"/>
      <c r="AB369" s="162"/>
      <c r="AC369" s="162"/>
      <c r="AD369" s="162"/>
      <c r="AH369" s="91">
        <f t="shared" ref="AH369:AH423" si="32">S369</f>
        <v>0</v>
      </c>
      <c r="AI369" s="93">
        <f t="shared" ref="AI369:AI423" si="33">COUNTIF(W369:AD369,"NS")</f>
        <v>0</v>
      </c>
      <c r="AJ369" s="94">
        <f t="shared" ref="AJ369:AJ423" si="34">SUM(W369:AD369)</f>
        <v>0</v>
      </c>
      <c r="AK369" s="92">
        <f t="shared" ref="AK369:AK423" si="35">IF($AG$302=2160,0,IF(OR(AND(AH369=0,AI369&gt;0),AND(AH369="ns",AJ369&gt;0),AND(AH369="ns",AI369=0,AJ369=0)),1,IF(OR(AND(AH369&gt;0,AI369=2),AND(AH369="ns",AI369=2),AND(AH369="ns",AJ369=0,AI369&gt;0),AH369=AJ369),0,1)))</f>
        <v>0</v>
      </c>
      <c r="AL369" s="61">
        <f t="shared" ref="AL369:AL423" si="36">+COUNTBLANK(S369:AD369)</f>
        <v>12</v>
      </c>
      <c r="AM369" s="61">
        <f t="shared" ref="AM369:AM422" si="37">+IF(OR($AG$302=2160,AND(D369="",M369="",AL369=12),AND(D369&lt;&gt;"",M369=1,S369&lt;&gt;"",W369&lt;&gt;"",AA369&lt;&gt;""),AND(OR(M369=2,M369=9),AL369=12)),0,1)</f>
        <v>0</v>
      </c>
    </row>
    <row r="370" spans="3:39" ht="15.05" customHeight="1" x14ac:dyDescent="0.3">
      <c r="C370" s="77" t="s">
        <v>195</v>
      </c>
      <c r="D370" s="164" t="str">
        <f t="shared" si="31"/>
        <v/>
      </c>
      <c r="E370" s="164"/>
      <c r="F370" s="164"/>
      <c r="G370" s="164"/>
      <c r="H370" s="164"/>
      <c r="I370" s="164"/>
      <c r="J370" s="164"/>
      <c r="K370" s="164"/>
      <c r="L370" s="164"/>
      <c r="M370" s="160"/>
      <c r="N370" s="146"/>
      <c r="O370" s="146"/>
      <c r="P370" s="146"/>
      <c r="Q370" s="146"/>
      <c r="R370" s="161"/>
      <c r="S370" s="162"/>
      <c r="T370" s="162"/>
      <c r="U370" s="162"/>
      <c r="V370" s="162"/>
      <c r="W370" s="162"/>
      <c r="X370" s="162"/>
      <c r="Y370" s="162"/>
      <c r="Z370" s="162"/>
      <c r="AA370" s="162"/>
      <c r="AB370" s="162"/>
      <c r="AC370" s="162"/>
      <c r="AD370" s="162"/>
      <c r="AH370" s="91">
        <f t="shared" si="32"/>
        <v>0</v>
      </c>
      <c r="AI370" s="93">
        <f t="shared" si="33"/>
        <v>0</v>
      </c>
      <c r="AJ370" s="94">
        <f t="shared" si="34"/>
        <v>0</v>
      </c>
      <c r="AK370" s="92">
        <f t="shared" si="35"/>
        <v>0</v>
      </c>
      <c r="AL370" s="61">
        <f t="shared" si="36"/>
        <v>12</v>
      </c>
      <c r="AM370" s="61">
        <f t="shared" si="37"/>
        <v>0</v>
      </c>
    </row>
    <row r="371" spans="3:39" ht="15.05" customHeight="1" x14ac:dyDescent="0.3">
      <c r="C371" s="77" t="s">
        <v>196</v>
      </c>
      <c r="D371" s="164" t="str">
        <f t="shared" si="31"/>
        <v/>
      </c>
      <c r="E371" s="164"/>
      <c r="F371" s="164"/>
      <c r="G371" s="164"/>
      <c r="H371" s="164"/>
      <c r="I371" s="164"/>
      <c r="J371" s="164"/>
      <c r="K371" s="164"/>
      <c r="L371" s="164"/>
      <c r="M371" s="160"/>
      <c r="N371" s="146"/>
      <c r="O371" s="146"/>
      <c r="P371" s="146"/>
      <c r="Q371" s="146"/>
      <c r="R371" s="161"/>
      <c r="S371" s="162"/>
      <c r="T371" s="162"/>
      <c r="U371" s="162"/>
      <c r="V371" s="162"/>
      <c r="W371" s="162"/>
      <c r="X371" s="162"/>
      <c r="Y371" s="162"/>
      <c r="Z371" s="162"/>
      <c r="AA371" s="162"/>
      <c r="AB371" s="162"/>
      <c r="AC371" s="162"/>
      <c r="AD371" s="162"/>
      <c r="AH371" s="91">
        <f t="shared" si="32"/>
        <v>0</v>
      </c>
      <c r="AI371" s="93">
        <f t="shared" si="33"/>
        <v>0</v>
      </c>
      <c r="AJ371" s="94">
        <f t="shared" si="34"/>
        <v>0</v>
      </c>
      <c r="AK371" s="92">
        <f t="shared" si="35"/>
        <v>0</v>
      </c>
      <c r="AL371" s="61">
        <f t="shared" si="36"/>
        <v>12</v>
      </c>
      <c r="AM371" s="61">
        <f t="shared" si="37"/>
        <v>0</v>
      </c>
    </row>
    <row r="372" spans="3:39" ht="15.05" customHeight="1" x14ac:dyDescent="0.3">
      <c r="C372" s="77" t="s">
        <v>197</v>
      </c>
      <c r="D372" s="164" t="str">
        <f t="shared" si="31"/>
        <v/>
      </c>
      <c r="E372" s="164"/>
      <c r="F372" s="164"/>
      <c r="G372" s="164"/>
      <c r="H372" s="164"/>
      <c r="I372" s="164"/>
      <c r="J372" s="164"/>
      <c r="K372" s="164"/>
      <c r="L372" s="164"/>
      <c r="M372" s="160"/>
      <c r="N372" s="146"/>
      <c r="O372" s="146"/>
      <c r="P372" s="146"/>
      <c r="Q372" s="146"/>
      <c r="R372" s="161"/>
      <c r="S372" s="162"/>
      <c r="T372" s="162"/>
      <c r="U372" s="162"/>
      <c r="V372" s="162"/>
      <c r="W372" s="162"/>
      <c r="X372" s="162"/>
      <c r="Y372" s="162"/>
      <c r="Z372" s="162"/>
      <c r="AA372" s="162"/>
      <c r="AB372" s="162"/>
      <c r="AC372" s="162"/>
      <c r="AD372" s="162"/>
      <c r="AH372" s="91">
        <f t="shared" si="32"/>
        <v>0</v>
      </c>
      <c r="AI372" s="93">
        <f t="shared" si="33"/>
        <v>0</v>
      </c>
      <c r="AJ372" s="94">
        <f t="shared" si="34"/>
        <v>0</v>
      </c>
      <c r="AK372" s="92">
        <f t="shared" si="35"/>
        <v>0</v>
      </c>
      <c r="AL372" s="61">
        <f t="shared" si="36"/>
        <v>12</v>
      </c>
      <c r="AM372" s="61">
        <f t="shared" si="37"/>
        <v>0</v>
      </c>
    </row>
    <row r="373" spans="3:39" ht="15.05" customHeight="1" x14ac:dyDescent="0.3">
      <c r="C373" s="77" t="s">
        <v>198</v>
      </c>
      <c r="D373" s="164" t="str">
        <f t="shared" si="31"/>
        <v/>
      </c>
      <c r="E373" s="164"/>
      <c r="F373" s="164"/>
      <c r="G373" s="164"/>
      <c r="H373" s="164"/>
      <c r="I373" s="164"/>
      <c r="J373" s="164"/>
      <c r="K373" s="164"/>
      <c r="L373" s="164"/>
      <c r="M373" s="160"/>
      <c r="N373" s="146"/>
      <c r="O373" s="146"/>
      <c r="P373" s="146"/>
      <c r="Q373" s="146"/>
      <c r="R373" s="161"/>
      <c r="S373" s="162"/>
      <c r="T373" s="162"/>
      <c r="U373" s="162"/>
      <c r="V373" s="162"/>
      <c r="W373" s="162"/>
      <c r="X373" s="162"/>
      <c r="Y373" s="162"/>
      <c r="Z373" s="162"/>
      <c r="AA373" s="162"/>
      <c r="AB373" s="162"/>
      <c r="AC373" s="162"/>
      <c r="AD373" s="162"/>
      <c r="AH373" s="91">
        <f t="shared" si="32"/>
        <v>0</v>
      </c>
      <c r="AI373" s="93">
        <f t="shared" si="33"/>
        <v>0</v>
      </c>
      <c r="AJ373" s="94">
        <f t="shared" si="34"/>
        <v>0</v>
      </c>
      <c r="AK373" s="92">
        <f t="shared" si="35"/>
        <v>0</v>
      </c>
      <c r="AL373" s="61">
        <f t="shared" si="36"/>
        <v>12</v>
      </c>
      <c r="AM373" s="61">
        <f t="shared" si="37"/>
        <v>0</v>
      </c>
    </row>
    <row r="374" spans="3:39" ht="15.05" customHeight="1" x14ac:dyDescent="0.3">
      <c r="C374" s="77" t="s">
        <v>199</v>
      </c>
      <c r="D374" s="164" t="str">
        <f t="shared" si="31"/>
        <v/>
      </c>
      <c r="E374" s="164"/>
      <c r="F374" s="164"/>
      <c r="G374" s="164"/>
      <c r="H374" s="164"/>
      <c r="I374" s="164"/>
      <c r="J374" s="164"/>
      <c r="K374" s="164"/>
      <c r="L374" s="164"/>
      <c r="M374" s="160"/>
      <c r="N374" s="146"/>
      <c r="O374" s="146"/>
      <c r="P374" s="146"/>
      <c r="Q374" s="146"/>
      <c r="R374" s="161"/>
      <c r="S374" s="162"/>
      <c r="T374" s="162"/>
      <c r="U374" s="162"/>
      <c r="V374" s="162"/>
      <c r="W374" s="162"/>
      <c r="X374" s="162"/>
      <c r="Y374" s="162"/>
      <c r="Z374" s="162"/>
      <c r="AA374" s="162"/>
      <c r="AB374" s="162"/>
      <c r="AC374" s="162"/>
      <c r="AD374" s="162"/>
      <c r="AH374" s="91">
        <f t="shared" si="32"/>
        <v>0</v>
      </c>
      <c r="AI374" s="93">
        <f t="shared" si="33"/>
        <v>0</v>
      </c>
      <c r="AJ374" s="94">
        <f t="shared" si="34"/>
        <v>0</v>
      </c>
      <c r="AK374" s="92">
        <f t="shared" si="35"/>
        <v>0</v>
      </c>
      <c r="AL374" s="61">
        <f t="shared" si="36"/>
        <v>12</v>
      </c>
      <c r="AM374" s="61">
        <f t="shared" si="37"/>
        <v>0</v>
      </c>
    </row>
    <row r="375" spans="3:39" ht="15.05" customHeight="1" x14ac:dyDescent="0.3">
      <c r="C375" s="77" t="s">
        <v>200</v>
      </c>
      <c r="D375" s="164" t="str">
        <f t="shared" si="31"/>
        <v/>
      </c>
      <c r="E375" s="164"/>
      <c r="F375" s="164"/>
      <c r="G375" s="164"/>
      <c r="H375" s="164"/>
      <c r="I375" s="164"/>
      <c r="J375" s="164"/>
      <c r="K375" s="164"/>
      <c r="L375" s="164"/>
      <c r="M375" s="160"/>
      <c r="N375" s="146"/>
      <c r="O375" s="146"/>
      <c r="P375" s="146"/>
      <c r="Q375" s="146"/>
      <c r="R375" s="161"/>
      <c r="S375" s="162"/>
      <c r="T375" s="162"/>
      <c r="U375" s="162"/>
      <c r="V375" s="162"/>
      <c r="W375" s="162"/>
      <c r="X375" s="162"/>
      <c r="Y375" s="162"/>
      <c r="Z375" s="162"/>
      <c r="AA375" s="162"/>
      <c r="AB375" s="162"/>
      <c r="AC375" s="162"/>
      <c r="AD375" s="162"/>
      <c r="AH375" s="91">
        <f t="shared" si="32"/>
        <v>0</v>
      </c>
      <c r="AI375" s="93">
        <f t="shared" si="33"/>
        <v>0</v>
      </c>
      <c r="AJ375" s="94">
        <f t="shared" si="34"/>
        <v>0</v>
      </c>
      <c r="AK375" s="92">
        <f t="shared" si="35"/>
        <v>0</v>
      </c>
      <c r="AL375" s="61">
        <f t="shared" si="36"/>
        <v>12</v>
      </c>
      <c r="AM375" s="61">
        <f t="shared" si="37"/>
        <v>0</v>
      </c>
    </row>
    <row r="376" spans="3:39" ht="15.05" customHeight="1" x14ac:dyDescent="0.3">
      <c r="C376" s="77" t="s">
        <v>201</v>
      </c>
      <c r="D376" s="164" t="str">
        <f t="shared" si="31"/>
        <v/>
      </c>
      <c r="E376" s="164"/>
      <c r="F376" s="164"/>
      <c r="G376" s="164"/>
      <c r="H376" s="164"/>
      <c r="I376" s="164"/>
      <c r="J376" s="164"/>
      <c r="K376" s="164"/>
      <c r="L376" s="164"/>
      <c r="M376" s="160"/>
      <c r="N376" s="146"/>
      <c r="O376" s="146"/>
      <c r="P376" s="146"/>
      <c r="Q376" s="146"/>
      <c r="R376" s="161"/>
      <c r="S376" s="162"/>
      <c r="T376" s="162"/>
      <c r="U376" s="162"/>
      <c r="V376" s="162"/>
      <c r="W376" s="162"/>
      <c r="X376" s="162"/>
      <c r="Y376" s="162"/>
      <c r="Z376" s="162"/>
      <c r="AA376" s="162"/>
      <c r="AB376" s="162"/>
      <c r="AC376" s="162"/>
      <c r="AD376" s="162"/>
      <c r="AH376" s="91">
        <f t="shared" si="32"/>
        <v>0</v>
      </c>
      <c r="AI376" s="93">
        <f t="shared" si="33"/>
        <v>0</v>
      </c>
      <c r="AJ376" s="94">
        <f t="shared" si="34"/>
        <v>0</v>
      </c>
      <c r="AK376" s="92">
        <f t="shared" si="35"/>
        <v>0</v>
      </c>
      <c r="AL376" s="61">
        <f t="shared" si="36"/>
        <v>12</v>
      </c>
      <c r="AM376" s="61">
        <f t="shared" si="37"/>
        <v>0</v>
      </c>
    </row>
    <row r="377" spans="3:39" ht="15.05" customHeight="1" x14ac:dyDescent="0.3">
      <c r="C377" s="77" t="s">
        <v>202</v>
      </c>
      <c r="D377" s="164" t="str">
        <f t="shared" si="31"/>
        <v/>
      </c>
      <c r="E377" s="164"/>
      <c r="F377" s="164"/>
      <c r="G377" s="164"/>
      <c r="H377" s="164"/>
      <c r="I377" s="164"/>
      <c r="J377" s="164"/>
      <c r="K377" s="164"/>
      <c r="L377" s="164"/>
      <c r="M377" s="160"/>
      <c r="N377" s="146"/>
      <c r="O377" s="146"/>
      <c r="P377" s="146"/>
      <c r="Q377" s="146"/>
      <c r="R377" s="161"/>
      <c r="S377" s="162"/>
      <c r="T377" s="162"/>
      <c r="U377" s="162"/>
      <c r="V377" s="162"/>
      <c r="W377" s="162"/>
      <c r="X377" s="162"/>
      <c r="Y377" s="162"/>
      <c r="Z377" s="162"/>
      <c r="AA377" s="162"/>
      <c r="AB377" s="162"/>
      <c r="AC377" s="162"/>
      <c r="AD377" s="162"/>
      <c r="AH377" s="91">
        <f t="shared" si="32"/>
        <v>0</v>
      </c>
      <c r="AI377" s="93">
        <f t="shared" si="33"/>
        <v>0</v>
      </c>
      <c r="AJ377" s="94">
        <f t="shared" si="34"/>
        <v>0</v>
      </c>
      <c r="AK377" s="92">
        <f t="shared" si="35"/>
        <v>0</v>
      </c>
      <c r="AL377" s="61">
        <f t="shared" si="36"/>
        <v>12</v>
      </c>
      <c r="AM377" s="61">
        <f t="shared" si="37"/>
        <v>0</v>
      </c>
    </row>
    <row r="378" spans="3:39" ht="15.05" customHeight="1" x14ac:dyDescent="0.3">
      <c r="C378" s="77" t="s">
        <v>203</v>
      </c>
      <c r="D378" s="164" t="str">
        <f t="shared" si="31"/>
        <v/>
      </c>
      <c r="E378" s="164"/>
      <c r="F378" s="164"/>
      <c r="G378" s="164"/>
      <c r="H378" s="164"/>
      <c r="I378" s="164"/>
      <c r="J378" s="164"/>
      <c r="K378" s="164"/>
      <c r="L378" s="164"/>
      <c r="M378" s="160"/>
      <c r="N378" s="146"/>
      <c r="O378" s="146"/>
      <c r="P378" s="146"/>
      <c r="Q378" s="146"/>
      <c r="R378" s="161"/>
      <c r="S378" s="162"/>
      <c r="T378" s="162"/>
      <c r="U378" s="162"/>
      <c r="V378" s="162"/>
      <c r="W378" s="162"/>
      <c r="X378" s="162"/>
      <c r="Y378" s="162"/>
      <c r="Z378" s="162"/>
      <c r="AA378" s="162"/>
      <c r="AB378" s="162"/>
      <c r="AC378" s="162"/>
      <c r="AD378" s="162"/>
      <c r="AH378" s="91">
        <f t="shared" si="32"/>
        <v>0</v>
      </c>
      <c r="AI378" s="93">
        <f t="shared" si="33"/>
        <v>0</v>
      </c>
      <c r="AJ378" s="94">
        <f t="shared" si="34"/>
        <v>0</v>
      </c>
      <c r="AK378" s="92">
        <f t="shared" si="35"/>
        <v>0</v>
      </c>
      <c r="AL378" s="61">
        <f t="shared" si="36"/>
        <v>12</v>
      </c>
      <c r="AM378" s="61">
        <f t="shared" si="37"/>
        <v>0</v>
      </c>
    </row>
    <row r="379" spans="3:39" ht="15.05" customHeight="1" x14ac:dyDescent="0.3">
      <c r="C379" s="77" t="s">
        <v>204</v>
      </c>
      <c r="D379" s="164" t="str">
        <f t="shared" si="31"/>
        <v/>
      </c>
      <c r="E379" s="164"/>
      <c r="F379" s="164"/>
      <c r="G379" s="164"/>
      <c r="H379" s="164"/>
      <c r="I379" s="164"/>
      <c r="J379" s="164"/>
      <c r="K379" s="164"/>
      <c r="L379" s="164"/>
      <c r="M379" s="160"/>
      <c r="N379" s="146"/>
      <c r="O379" s="146"/>
      <c r="P379" s="146"/>
      <c r="Q379" s="146"/>
      <c r="R379" s="161"/>
      <c r="S379" s="162"/>
      <c r="T379" s="162"/>
      <c r="U379" s="162"/>
      <c r="V379" s="162"/>
      <c r="W379" s="162"/>
      <c r="X379" s="162"/>
      <c r="Y379" s="162"/>
      <c r="Z379" s="162"/>
      <c r="AA379" s="162"/>
      <c r="AB379" s="162"/>
      <c r="AC379" s="162"/>
      <c r="AD379" s="162"/>
      <c r="AH379" s="91">
        <f t="shared" si="32"/>
        <v>0</v>
      </c>
      <c r="AI379" s="93">
        <f t="shared" si="33"/>
        <v>0</v>
      </c>
      <c r="AJ379" s="94">
        <f t="shared" si="34"/>
        <v>0</v>
      </c>
      <c r="AK379" s="92">
        <f t="shared" si="35"/>
        <v>0</v>
      </c>
      <c r="AL379" s="61">
        <f t="shared" si="36"/>
        <v>12</v>
      </c>
      <c r="AM379" s="61">
        <f t="shared" si="37"/>
        <v>0</v>
      </c>
    </row>
    <row r="380" spans="3:39" ht="15.05" customHeight="1" x14ac:dyDescent="0.3">
      <c r="C380" s="77" t="s">
        <v>205</v>
      </c>
      <c r="D380" s="164" t="str">
        <f t="shared" si="31"/>
        <v/>
      </c>
      <c r="E380" s="164"/>
      <c r="F380" s="164"/>
      <c r="G380" s="164"/>
      <c r="H380" s="164"/>
      <c r="I380" s="164"/>
      <c r="J380" s="164"/>
      <c r="K380" s="164"/>
      <c r="L380" s="164"/>
      <c r="M380" s="160"/>
      <c r="N380" s="146"/>
      <c r="O380" s="146"/>
      <c r="P380" s="146"/>
      <c r="Q380" s="146"/>
      <c r="R380" s="161"/>
      <c r="S380" s="162"/>
      <c r="T380" s="162"/>
      <c r="U380" s="162"/>
      <c r="V380" s="162"/>
      <c r="W380" s="162"/>
      <c r="X380" s="162"/>
      <c r="Y380" s="162"/>
      <c r="Z380" s="162"/>
      <c r="AA380" s="162"/>
      <c r="AB380" s="162"/>
      <c r="AC380" s="162"/>
      <c r="AD380" s="162"/>
      <c r="AH380" s="91">
        <f t="shared" si="32"/>
        <v>0</v>
      </c>
      <c r="AI380" s="93">
        <f t="shared" si="33"/>
        <v>0</v>
      </c>
      <c r="AJ380" s="94">
        <f t="shared" si="34"/>
        <v>0</v>
      </c>
      <c r="AK380" s="92">
        <f t="shared" si="35"/>
        <v>0</v>
      </c>
      <c r="AL380" s="61">
        <f t="shared" si="36"/>
        <v>12</v>
      </c>
      <c r="AM380" s="61">
        <f t="shared" si="37"/>
        <v>0</v>
      </c>
    </row>
    <row r="381" spans="3:39" ht="15.05" customHeight="1" x14ac:dyDescent="0.3">
      <c r="C381" s="77" t="s">
        <v>206</v>
      </c>
      <c r="D381" s="164" t="str">
        <f t="shared" si="31"/>
        <v/>
      </c>
      <c r="E381" s="164"/>
      <c r="F381" s="164"/>
      <c r="G381" s="164"/>
      <c r="H381" s="164"/>
      <c r="I381" s="164"/>
      <c r="J381" s="164"/>
      <c r="K381" s="164"/>
      <c r="L381" s="164"/>
      <c r="M381" s="160"/>
      <c r="N381" s="146"/>
      <c r="O381" s="146"/>
      <c r="P381" s="146"/>
      <c r="Q381" s="146"/>
      <c r="R381" s="161"/>
      <c r="S381" s="162"/>
      <c r="T381" s="162"/>
      <c r="U381" s="162"/>
      <c r="V381" s="162"/>
      <c r="W381" s="162"/>
      <c r="X381" s="162"/>
      <c r="Y381" s="162"/>
      <c r="Z381" s="162"/>
      <c r="AA381" s="162"/>
      <c r="AB381" s="162"/>
      <c r="AC381" s="162"/>
      <c r="AD381" s="162"/>
      <c r="AH381" s="91">
        <f t="shared" si="32"/>
        <v>0</v>
      </c>
      <c r="AI381" s="93">
        <f t="shared" si="33"/>
        <v>0</v>
      </c>
      <c r="AJ381" s="94">
        <f t="shared" si="34"/>
        <v>0</v>
      </c>
      <c r="AK381" s="92">
        <f t="shared" si="35"/>
        <v>0</v>
      </c>
      <c r="AL381" s="61">
        <f t="shared" si="36"/>
        <v>12</v>
      </c>
      <c r="AM381" s="61">
        <f t="shared" si="37"/>
        <v>0</v>
      </c>
    </row>
    <row r="382" spans="3:39" ht="15.05" customHeight="1" x14ac:dyDescent="0.3">
      <c r="C382" s="78" t="s">
        <v>207</v>
      </c>
      <c r="D382" s="164" t="str">
        <f t="shared" si="31"/>
        <v/>
      </c>
      <c r="E382" s="164"/>
      <c r="F382" s="164"/>
      <c r="G382" s="164"/>
      <c r="H382" s="164"/>
      <c r="I382" s="164"/>
      <c r="J382" s="164"/>
      <c r="K382" s="164"/>
      <c r="L382" s="164"/>
      <c r="M382" s="160"/>
      <c r="N382" s="146"/>
      <c r="O382" s="146"/>
      <c r="P382" s="146"/>
      <c r="Q382" s="146"/>
      <c r="R382" s="161"/>
      <c r="S382" s="162"/>
      <c r="T382" s="162"/>
      <c r="U382" s="162"/>
      <c r="V382" s="162"/>
      <c r="W382" s="162"/>
      <c r="X382" s="162"/>
      <c r="Y382" s="162"/>
      <c r="Z382" s="162"/>
      <c r="AA382" s="162"/>
      <c r="AB382" s="162"/>
      <c r="AC382" s="162"/>
      <c r="AD382" s="162"/>
      <c r="AH382" s="91">
        <f t="shared" si="32"/>
        <v>0</v>
      </c>
      <c r="AI382" s="93">
        <f t="shared" si="33"/>
        <v>0</v>
      </c>
      <c r="AJ382" s="94">
        <f t="shared" si="34"/>
        <v>0</v>
      </c>
      <c r="AK382" s="92">
        <f t="shared" si="35"/>
        <v>0</v>
      </c>
      <c r="AL382" s="61">
        <f t="shared" si="36"/>
        <v>12</v>
      </c>
      <c r="AM382" s="61">
        <f t="shared" si="37"/>
        <v>0</v>
      </c>
    </row>
    <row r="383" spans="3:39" ht="15.05" customHeight="1" x14ac:dyDescent="0.3">
      <c r="C383" s="77" t="s">
        <v>208</v>
      </c>
      <c r="D383" s="164" t="str">
        <f t="shared" si="31"/>
        <v/>
      </c>
      <c r="E383" s="164"/>
      <c r="F383" s="164"/>
      <c r="G383" s="164"/>
      <c r="H383" s="164"/>
      <c r="I383" s="164"/>
      <c r="J383" s="164"/>
      <c r="K383" s="164"/>
      <c r="L383" s="164"/>
      <c r="M383" s="160"/>
      <c r="N383" s="146"/>
      <c r="O383" s="146"/>
      <c r="P383" s="146"/>
      <c r="Q383" s="146"/>
      <c r="R383" s="161"/>
      <c r="S383" s="162"/>
      <c r="T383" s="162"/>
      <c r="U383" s="162"/>
      <c r="V383" s="162"/>
      <c r="W383" s="162"/>
      <c r="X383" s="162"/>
      <c r="Y383" s="162"/>
      <c r="Z383" s="162"/>
      <c r="AA383" s="162"/>
      <c r="AB383" s="162"/>
      <c r="AC383" s="162"/>
      <c r="AD383" s="162"/>
      <c r="AH383" s="91">
        <f t="shared" si="32"/>
        <v>0</v>
      </c>
      <c r="AI383" s="93">
        <f t="shared" si="33"/>
        <v>0</v>
      </c>
      <c r="AJ383" s="94">
        <f t="shared" si="34"/>
        <v>0</v>
      </c>
      <c r="AK383" s="92">
        <f t="shared" si="35"/>
        <v>0</v>
      </c>
      <c r="AL383" s="61">
        <f t="shared" si="36"/>
        <v>12</v>
      </c>
      <c r="AM383" s="61">
        <f t="shared" si="37"/>
        <v>0</v>
      </c>
    </row>
    <row r="384" spans="3:39" ht="15.05" customHeight="1" x14ac:dyDescent="0.3">
      <c r="C384" s="77" t="s">
        <v>209</v>
      </c>
      <c r="D384" s="164" t="str">
        <f t="shared" si="31"/>
        <v/>
      </c>
      <c r="E384" s="164"/>
      <c r="F384" s="164"/>
      <c r="G384" s="164"/>
      <c r="H384" s="164"/>
      <c r="I384" s="164"/>
      <c r="J384" s="164"/>
      <c r="K384" s="164"/>
      <c r="L384" s="164"/>
      <c r="M384" s="160"/>
      <c r="N384" s="146"/>
      <c r="O384" s="146"/>
      <c r="P384" s="146"/>
      <c r="Q384" s="146"/>
      <c r="R384" s="161"/>
      <c r="S384" s="162"/>
      <c r="T384" s="162"/>
      <c r="U384" s="162"/>
      <c r="V384" s="162"/>
      <c r="W384" s="162"/>
      <c r="X384" s="162"/>
      <c r="Y384" s="162"/>
      <c r="Z384" s="162"/>
      <c r="AA384" s="162"/>
      <c r="AB384" s="162"/>
      <c r="AC384" s="162"/>
      <c r="AD384" s="162"/>
      <c r="AH384" s="91">
        <f t="shared" si="32"/>
        <v>0</v>
      </c>
      <c r="AI384" s="93">
        <f t="shared" si="33"/>
        <v>0</v>
      </c>
      <c r="AJ384" s="94">
        <f t="shared" si="34"/>
        <v>0</v>
      </c>
      <c r="AK384" s="92">
        <f t="shared" si="35"/>
        <v>0</v>
      </c>
      <c r="AL384" s="61">
        <f t="shared" si="36"/>
        <v>12</v>
      </c>
      <c r="AM384" s="61">
        <f t="shared" si="37"/>
        <v>0</v>
      </c>
    </row>
    <row r="385" spans="3:39" ht="15.05" customHeight="1" x14ac:dyDescent="0.3">
      <c r="C385" s="77" t="s">
        <v>210</v>
      </c>
      <c r="D385" s="164" t="str">
        <f t="shared" si="31"/>
        <v/>
      </c>
      <c r="E385" s="164"/>
      <c r="F385" s="164"/>
      <c r="G385" s="164"/>
      <c r="H385" s="164"/>
      <c r="I385" s="164"/>
      <c r="J385" s="164"/>
      <c r="K385" s="164"/>
      <c r="L385" s="164"/>
      <c r="M385" s="160"/>
      <c r="N385" s="146"/>
      <c r="O385" s="146"/>
      <c r="P385" s="146"/>
      <c r="Q385" s="146"/>
      <c r="R385" s="161"/>
      <c r="S385" s="162"/>
      <c r="T385" s="162"/>
      <c r="U385" s="162"/>
      <c r="V385" s="162"/>
      <c r="W385" s="162"/>
      <c r="X385" s="162"/>
      <c r="Y385" s="162"/>
      <c r="Z385" s="162"/>
      <c r="AA385" s="162"/>
      <c r="AB385" s="162"/>
      <c r="AC385" s="162"/>
      <c r="AD385" s="162"/>
      <c r="AH385" s="91">
        <f t="shared" si="32"/>
        <v>0</v>
      </c>
      <c r="AI385" s="93">
        <f t="shared" si="33"/>
        <v>0</v>
      </c>
      <c r="AJ385" s="94">
        <f t="shared" si="34"/>
        <v>0</v>
      </c>
      <c r="AK385" s="92">
        <f t="shared" si="35"/>
        <v>0</v>
      </c>
      <c r="AL385" s="61">
        <f t="shared" si="36"/>
        <v>12</v>
      </c>
      <c r="AM385" s="61">
        <f t="shared" si="37"/>
        <v>0</v>
      </c>
    </row>
    <row r="386" spans="3:39" ht="15.05" customHeight="1" x14ac:dyDescent="0.3">
      <c r="C386" s="77" t="s">
        <v>211</v>
      </c>
      <c r="D386" s="164" t="str">
        <f t="shared" si="31"/>
        <v/>
      </c>
      <c r="E386" s="164"/>
      <c r="F386" s="164"/>
      <c r="G386" s="164"/>
      <c r="H386" s="164"/>
      <c r="I386" s="164"/>
      <c r="J386" s="164"/>
      <c r="K386" s="164"/>
      <c r="L386" s="164"/>
      <c r="M386" s="160"/>
      <c r="N386" s="146"/>
      <c r="O386" s="146"/>
      <c r="P386" s="146"/>
      <c r="Q386" s="146"/>
      <c r="R386" s="161"/>
      <c r="S386" s="162"/>
      <c r="T386" s="162"/>
      <c r="U386" s="162"/>
      <c r="V386" s="162"/>
      <c r="W386" s="162"/>
      <c r="X386" s="162"/>
      <c r="Y386" s="162"/>
      <c r="Z386" s="162"/>
      <c r="AA386" s="162"/>
      <c r="AB386" s="162"/>
      <c r="AC386" s="162"/>
      <c r="AD386" s="162"/>
      <c r="AH386" s="91">
        <f t="shared" si="32"/>
        <v>0</v>
      </c>
      <c r="AI386" s="93">
        <f t="shared" si="33"/>
        <v>0</v>
      </c>
      <c r="AJ386" s="94">
        <f t="shared" si="34"/>
        <v>0</v>
      </c>
      <c r="AK386" s="92">
        <f t="shared" si="35"/>
        <v>0</v>
      </c>
      <c r="AL386" s="61">
        <f t="shared" si="36"/>
        <v>12</v>
      </c>
      <c r="AM386" s="61">
        <f t="shared" si="37"/>
        <v>0</v>
      </c>
    </row>
    <row r="387" spans="3:39" ht="15.05" customHeight="1" x14ac:dyDescent="0.3">
      <c r="C387" s="77" t="s">
        <v>212</v>
      </c>
      <c r="D387" s="164" t="str">
        <f t="shared" si="31"/>
        <v/>
      </c>
      <c r="E387" s="164"/>
      <c r="F387" s="164"/>
      <c r="G387" s="164"/>
      <c r="H387" s="164"/>
      <c r="I387" s="164"/>
      <c r="J387" s="164"/>
      <c r="K387" s="164"/>
      <c r="L387" s="164"/>
      <c r="M387" s="160"/>
      <c r="N387" s="146"/>
      <c r="O387" s="146"/>
      <c r="P387" s="146"/>
      <c r="Q387" s="146"/>
      <c r="R387" s="161"/>
      <c r="S387" s="162"/>
      <c r="T387" s="162"/>
      <c r="U387" s="162"/>
      <c r="V387" s="162"/>
      <c r="W387" s="162"/>
      <c r="X387" s="162"/>
      <c r="Y387" s="162"/>
      <c r="Z387" s="162"/>
      <c r="AA387" s="162"/>
      <c r="AB387" s="162"/>
      <c r="AC387" s="162"/>
      <c r="AD387" s="162"/>
      <c r="AH387" s="91">
        <f t="shared" si="32"/>
        <v>0</v>
      </c>
      <c r="AI387" s="93">
        <f t="shared" si="33"/>
        <v>0</v>
      </c>
      <c r="AJ387" s="94">
        <f t="shared" si="34"/>
        <v>0</v>
      </c>
      <c r="AK387" s="92">
        <f t="shared" si="35"/>
        <v>0</v>
      </c>
      <c r="AL387" s="61">
        <f t="shared" si="36"/>
        <v>12</v>
      </c>
      <c r="AM387" s="61">
        <f t="shared" si="37"/>
        <v>0</v>
      </c>
    </row>
    <row r="388" spans="3:39" ht="15.05" customHeight="1" x14ac:dyDescent="0.3">
      <c r="C388" s="77" t="s">
        <v>213</v>
      </c>
      <c r="D388" s="164" t="str">
        <f t="shared" si="31"/>
        <v/>
      </c>
      <c r="E388" s="164"/>
      <c r="F388" s="164"/>
      <c r="G388" s="164"/>
      <c r="H388" s="164"/>
      <c r="I388" s="164"/>
      <c r="J388" s="164"/>
      <c r="K388" s="164"/>
      <c r="L388" s="164"/>
      <c r="M388" s="160"/>
      <c r="N388" s="146"/>
      <c r="O388" s="146"/>
      <c r="P388" s="146"/>
      <c r="Q388" s="146"/>
      <c r="R388" s="161"/>
      <c r="S388" s="162"/>
      <c r="T388" s="162"/>
      <c r="U388" s="162"/>
      <c r="V388" s="162"/>
      <c r="W388" s="162"/>
      <c r="X388" s="162"/>
      <c r="Y388" s="162"/>
      <c r="Z388" s="162"/>
      <c r="AA388" s="162"/>
      <c r="AB388" s="162"/>
      <c r="AC388" s="162"/>
      <c r="AD388" s="162"/>
      <c r="AH388" s="91">
        <f t="shared" si="32"/>
        <v>0</v>
      </c>
      <c r="AI388" s="93">
        <f t="shared" si="33"/>
        <v>0</v>
      </c>
      <c r="AJ388" s="94">
        <f t="shared" si="34"/>
        <v>0</v>
      </c>
      <c r="AK388" s="92">
        <f t="shared" si="35"/>
        <v>0</v>
      </c>
      <c r="AL388" s="61">
        <f t="shared" si="36"/>
        <v>12</v>
      </c>
      <c r="AM388" s="61">
        <f t="shared" si="37"/>
        <v>0</v>
      </c>
    </row>
    <row r="389" spans="3:39" ht="15.05" customHeight="1" x14ac:dyDescent="0.3">
      <c r="C389" s="77" t="s">
        <v>214</v>
      </c>
      <c r="D389" s="164" t="str">
        <f t="shared" si="31"/>
        <v/>
      </c>
      <c r="E389" s="164"/>
      <c r="F389" s="164"/>
      <c r="G389" s="164"/>
      <c r="H389" s="164"/>
      <c r="I389" s="164"/>
      <c r="J389" s="164"/>
      <c r="K389" s="164"/>
      <c r="L389" s="164"/>
      <c r="M389" s="160"/>
      <c r="N389" s="146"/>
      <c r="O389" s="146"/>
      <c r="P389" s="146"/>
      <c r="Q389" s="146"/>
      <c r="R389" s="161"/>
      <c r="S389" s="162"/>
      <c r="T389" s="162"/>
      <c r="U389" s="162"/>
      <c r="V389" s="162"/>
      <c r="W389" s="162"/>
      <c r="X389" s="162"/>
      <c r="Y389" s="162"/>
      <c r="Z389" s="162"/>
      <c r="AA389" s="162"/>
      <c r="AB389" s="162"/>
      <c r="AC389" s="162"/>
      <c r="AD389" s="162"/>
      <c r="AH389" s="91">
        <f t="shared" si="32"/>
        <v>0</v>
      </c>
      <c r="AI389" s="93">
        <f t="shared" si="33"/>
        <v>0</v>
      </c>
      <c r="AJ389" s="94">
        <f t="shared" si="34"/>
        <v>0</v>
      </c>
      <c r="AK389" s="92">
        <f t="shared" si="35"/>
        <v>0</v>
      </c>
      <c r="AL389" s="61">
        <f t="shared" si="36"/>
        <v>12</v>
      </c>
      <c r="AM389" s="61">
        <f t="shared" si="37"/>
        <v>0</v>
      </c>
    </row>
    <row r="390" spans="3:39" ht="15.05" customHeight="1" x14ac:dyDescent="0.3">
      <c r="C390" s="77" t="s">
        <v>215</v>
      </c>
      <c r="D390" s="164" t="str">
        <f t="shared" si="31"/>
        <v/>
      </c>
      <c r="E390" s="164"/>
      <c r="F390" s="164"/>
      <c r="G390" s="164"/>
      <c r="H390" s="164"/>
      <c r="I390" s="164"/>
      <c r="J390" s="164"/>
      <c r="K390" s="164"/>
      <c r="L390" s="164"/>
      <c r="M390" s="160"/>
      <c r="N390" s="146"/>
      <c r="O390" s="146"/>
      <c r="P390" s="146"/>
      <c r="Q390" s="146"/>
      <c r="R390" s="161"/>
      <c r="S390" s="162"/>
      <c r="T390" s="162"/>
      <c r="U390" s="162"/>
      <c r="V390" s="162"/>
      <c r="W390" s="162"/>
      <c r="X390" s="162"/>
      <c r="Y390" s="162"/>
      <c r="Z390" s="162"/>
      <c r="AA390" s="162"/>
      <c r="AB390" s="162"/>
      <c r="AC390" s="162"/>
      <c r="AD390" s="162"/>
      <c r="AH390" s="91">
        <f t="shared" si="32"/>
        <v>0</v>
      </c>
      <c r="AI390" s="93">
        <f t="shared" si="33"/>
        <v>0</v>
      </c>
      <c r="AJ390" s="94">
        <f t="shared" si="34"/>
        <v>0</v>
      </c>
      <c r="AK390" s="92">
        <f t="shared" si="35"/>
        <v>0</v>
      </c>
      <c r="AL390" s="61">
        <f t="shared" si="36"/>
        <v>12</v>
      </c>
      <c r="AM390" s="61">
        <f t="shared" si="37"/>
        <v>0</v>
      </c>
    </row>
    <row r="391" spans="3:39" ht="15.05" customHeight="1" x14ac:dyDescent="0.3">
      <c r="C391" s="77" t="s">
        <v>216</v>
      </c>
      <c r="D391" s="164" t="str">
        <f t="shared" si="31"/>
        <v/>
      </c>
      <c r="E391" s="164"/>
      <c r="F391" s="164"/>
      <c r="G391" s="164"/>
      <c r="H391" s="164"/>
      <c r="I391" s="164"/>
      <c r="J391" s="164"/>
      <c r="K391" s="164"/>
      <c r="L391" s="164"/>
      <c r="M391" s="160"/>
      <c r="N391" s="146"/>
      <c r="O391" s="146"/>
      <c r="P391" s="146"/>
      <c r="Q391" s="146"/>
      <c r="R391" s="161"/>
      <c r="S391" s="162"/>
      <c r="T391" s="162"/>
      <c r="U391" s="162"/>
      <c r="V391" s="162"/>
      <c r="W391" s="162"/>
      <c r="X391" s="162"/>
      <c r="Y391" s="162"/>
      <c r="Z391" s="162"/>
      <c r="AA391" s="162"/>
      <c r="AB391" s="162"/>
      <c r="AC391" s="162"/>
      <c r="AD391" s="162"/>
      <c r="AH391" s="91">
        <f t="shared" si="32"/>
        <v>0</v>
      </c>
      <c r="AI391" s="93">
        <f t="shared" si="33"/>
        <v>0</v>
      </c>
      <c r="AJ391" s="94">
        <f t="shared" si="34"/>
        <v>0</v>
      </c>
      <c r="AK391" s="92">
        <f t="shared" si="35"/>
        <v>0</v>
      </c>
      <c r="AL391" s="61">
        <f t="shared" si="36"/>
        <v>12</v>
      </c>
      <c r="AM391" s="61">
        <f t="shared" si="37"/>
        <v>0</v>
      </c>
    </row>
    <row r="392" spans="3:39" ht="15.05" customHeight="1" x14ac:dyDescent="0.3">
      <c r="C392" s="77" t="s">
        <v>217</v>
      </c>
      <c r="D392" s="164" t="str">
        <f t="shared" si="31"/>
        <v/>
      </c>
      <c r="E392" s="164"/>
      <c r="F392" s="164"/>
      <c r="G392" s="164"/>
      <c r="H392" s="164"/>
      <c r="I392" s="164"/>
      <c r="J392" s="164"/>
      <c r="K392" s="164"/>
      <c r="L392" s="164"/>
      <c r="M392" s="160"/>
      <c r="N392" s="146"/>
      <c r="O392" s="146"/>
      <c r="P392" s="146"/>
      <c r="Q392" s="146"/>
      <c r="R392" s="161"/>
      <c r="S392" s="162"/>
      <c r="T392" s="162"/>
      <c r="U392" s="162"/>
      <c r="V392" s="162"/>
      <c r="W392" s="162"/>
      <c r="X392" s="162"/>
      <c r="Y392" s="162"/>
      <c r="Z392" s="162"/>
      <c r="AA392" s="162"/>
      <c r="AB392" s="162"/>
      <c r="AC392" s="162"/>
      <c r="AD392" s="162"/>
      <c r="AH392" s="91">
        <f t="shared" si="32"/>
        <v>0</v>
      </c>
      <c r="AI392" s="93">
        <f t="shared" si="33"/>
        <v>0</v>
      </c>
      <c r="AJ392" s="94">
        <f t="shared" si="34"/>
        <v>0</v>
      </c>
      <c r="AK392" s="92">
        <f t="shared" si="35"/>
        <v>0</v>
      </c>
      <c r="AL392" s="61">
        <f t="shared" si="36"/>
        <v>12</v>
      </c>
      <c r="AM392" s="61">
        <f t="shared" si="37"/>
        <v>0</v>
      </c>
    </row>
    <row r="393" spans="3:39" ht="15.05" customHeight="1" x14ac:dyDescent="0.3">
      <c r="C393" s="77" t="s">
        <v>218</v>
      </c>
      <c r="D393" s="164" t="str">
        <f t="shared" si="31"/>
        <v/>
      </c>
      <c r="E393" s="164"/>
      <c r="F393" s="164"/>
      <c r="G393" s="164"/>
      <c r="H393" s="164"/>
      <c r="I393" s="164"/>
      <c r="J393" s="164"/>
      <c r="K393" s="164"/>
      <c r="L393" s="164"/>
      <c r="M393" s="160"/>
      <c r="N393" s="146"/>
      <c r="O393" s="146"/>
      <c r="P393" s="146"/>
      <c r="Q393" s="146"/>
      <c r="R393" s="161"/>
      <c r="S393" s="162"/>
      <c r="T393" s="162"/>
      <c r="U393" s="162"/>
      <c r="V393" s="162"/>
      <c r="W393" s="162"/>
      <c r="X393" s="162"/>
      <c r="Y393" s="162"/>
      <c r="Z393" s="162"/>
      <c r="AA393" s="162"/>
      <c r="AB393" s="162"/>
      <c r="AC393" s="162"/>
      <c r="AD393" s="162"/>
      <c r="AH393" s="91">
        <f t="shared" si="32"/>
        <v>0</v>
      </c>
      <c r="AI393" s="93">
        <f t="shared" si="33"/>
        <v>0</v>
      </c>
      <c r="AJ393" s="94">
        <f t="shared" si="34"/>
        <v>0</v>
      </c>
      <c r="AK393" s="92">
        <f t="shared" si="35"/>
        <v>0</v>
      </c>
      <c r="AL393" s="61">
        <f t="shared" si="36"/>
        <v>12</v>
      </c>
      <c r="AM393" s="61">
        <f t="shared" si="37"/>
        <v>0</v>
      </c>
    </row>
    <row r="394" spans="3:39" ht="15.05" customHeight="1" x14ac:dyDescent="0.3">
      <c r="C394" s="77" t="s">
        <v>219</v>
      </c>
      <c r="D394" s="164" t="str">
        <f t="shared" si="31"/>
        <v/>
      </c>
      <c r="E394" s="164"/>
      <c r="F394" s="164"/>
      <c r="G394" s="164"/>
      <c r="H394" s="164"/>
      <c r="I394" s="164"/>
      <c r="J394" s="164"/>
      <c r="K394" s="164"/>
      <c r="L394" s="164"/>
      <c r="M394" s="160"/>
      <c r="N394" s="146"/>
      <c r="O394" s="146"/>
      <c r="P394" s="146"/>
      <c r="Q394" s="146"/>
      <c r="R394" s="161"/>
      <c r="S394" s="162"/>
      <c r="T394" s="162"/>
      <c r="U394" s="162"/>
      <c r="V394" s="162"/>
      <c r="W394" s="162"/>
      <c r="X394" s="162"/>
      <c r="Y394" s="162"/>
      <c r="Z394" s="162"/>
      <c r="AA394" s="162"/>
      <c r="AB394" s="162"/>
      <c r="AC394" s="162"/>
      <c r="AD394" s="162"/>
      <c r="AH394" s="91">
        <f t="shared" si="32"/>
        <v>0</v>
      </c>
      <c r="AI394" s="93">
        <f t="shared" si="33"/>
        <v>0</v>
      </c>
      <c r="AJ394" s="94">
        <f t="shared" si="34"/>
        <v>0</v>
      </c>
      <c r="AK394" s="92">
        <f t="shared" si="35"/>
        <v>0</v>
      </c>
      <c r="AL394" s="61">
        <f t="shared" si="36"/>
        <v>12</v>
      </c>
      <c r="AM394" s="61">
        <f t="shared" si="37"/>
        <v>0</v>
      </c>
    </row>
    <row r="395" spans="3:39" ht="15.05" customHeight="1" x14ac:dyDescent="0.3">
      <c r="C395" s="77" t="s">
        <v>220</v>
      </c>
      <c r="D395" s="164" t="str">
        <f t="shared" si="31"/>
        <v/>
      </c>
      <c r="E395" s="164"/>
      <c r="F395" s="164"/>
      <c r="G395" s="164"/>
      <c r="H395" s="164"/>
      <c r="I395" s="164"/>
      <c r="J395" s="164"/>
      <c r="K395" s="164"/>
      <c r="L395" s="164"/>
      <c r="M395" s="160"/>
      <c r="N395" s="146"/>
      <c r="O395" s="146"/>
      <c r="P395" s="146"/>
      <c r="Q395" s="146"/>
      <c r="R395" s="161"/>
      <c r="S395" s="162"/>
      <c r="T395" s="162"/>
      <c r="U395" s="162"/>
      <c r="V395" s="162"/>
      <c r="W395" s="162"/>
      <c r="X395" s="162"/>
      <c r="Y395" s="162"/>
      <c r="Z395" s="162"/>
      <c r="AA395" s="162"/>
      <c r="AB395" s="162"/>
      <c r="AC395" s="162"/>
      <c r="AD395" s="162"/>
      <c r="AH395" s="91">
        <f t="shared" si="32"/>
        <v>0</v>
      </c>
      <c r="AI395" s="93">
        <f t="shared" si="33"/>
        <v>0</v>
      </c>
      <c r="AJ395" s="94">
        <f t="shared" si="34"/>
        <v>0</v>
      </c>
      <c r="AK395" s="92">
        <f t="shared" si="35"/>
        <v>0</v>
      </c>
      <c r="AL395" s="61">
        <f t="shared" si="36"/>
        <v>12</v>
      </c>
      <c r="AM395" s="61">
        <f t="shared" si="37"/>
        <v>0</v>
      </c>
    </row>
    <row r="396" spans="3:39" ht="15.05" customHeight="1" x14ac:dyDescent="0.3">
      <c r="C396" s="77" t="s">
        <v>221</v>
      </c>
      <c r="D396" s="164" t="str">
        <f t="shared" si="31"/>
        <v/>
      </c>
      <c r="E396" s="164"/>
      <c r="F396" s="164"/>
      <c r="G396" s="164"/>
      <c r="H396" s="164"/>
      <c r="I396" s="164"/>
      <c r="J396" s="164"/>
      <c r="K396" s="164"/>
      <c r="L396" s="164"/>
      <c r="M396" s="160"/>
      <c r="N396" s="146"/>
      <c r="O396" s="146"/>
      <c r="P396" s="146"/>
      <c r="Q396" s="146"/>
      <c r="R396" s="161"/>
      <c r="S396" s="162"/>
      <c r="T396" s="162"/>
      <c r="U396" s="162"/>
      <c r="V396" s="162"/>
      <c r="W396" s="162"/>
      <c r="X396" s="162"/>
      <c r="Y396" s="162"/>
      <c r="Z396" s="162"/>
      <c r="AA396" s="162"/>
      <c r="AB396" s="162"/>
      <c r="AC396" s="162"/>
      <c r="AD396" s="162"/>
      <c r="AH396" s="91">
        <f t="shared" si="32"/>
        <v>0</v>
      </c>
      <c r="AI396" s="93">
        <f t="shared" si="33"/>
        <v>0</v>
      </c>
      <c r="AJ396" s="94">
        <f t="shared" si="34"/>
        <v>0</v>
      </c>
      <c r="AK396" s="92">
        <f t="shared" si="35"/>
        <v>0</v>
      </c>
      <c r="AL396" s="61">
        <f t="shared" si="36"/>
        <v>12</v>
      </c>
      <c r="AM396" s="61">
        <f t="shared" si="37"/>
        <v>0</v>
      </c>
    </row>
    <row r="397" spans="3:39" ht="15.05" customHeight="1" x14ac:dyDescent="0.3">
      <c r="C397" s="77" t="s">
        <v>222</v>
      </c>
      <c r="D397" s="164" t="str">
        <f t="shared" si="31"/>
        <v/>
      </c>
      <c r="E397" s="164"/>
      <c r="F397" s="164"/>
      <c r="G397" s="164"/>
      <c r="H397" s="164"/>
      <c r="I397" s="164"/>
      <c r="J397" s="164"/>
      <c r="K397" s="164"/>
      <c r="L397" s="164"/>
      <c r="M397" s="160"/>
      <c r="N397" s="146"/>
      <c r="O397" s="146"/>
      <c r="P397" s="146"/>
      <c r="Q397" s="146"/>
      <c r="R397" s="161"/>
      <c r="S397" s="162"/>
      <c r="T397" s="162"/>
      <c r="U397" s="162"/>
      <c r="V397" s="162"/>
      <c r="W397" s="162"/>
      <c r="X397" s="162"/>
      <c r="Y397" s="162"/>
      <c r="Z397" s="162"/>
      <c r="AA397" s="162"/>
      <c r="AB397" s="162"/>
      <c r="AC397" s="162"/>
      <c r="AD397" s="162"/>
      <c r="AH397" s="91">
        <f t="shared" si="32"/>
        <v>0</v>
      </c>
      <c r="AI397" s="93">
        <f t="shared" si="33"/>
        <v>0</v>
      </c>
      <c r="AJ397" s="94">
        <f t="shared" si="34"/>
        <v>0</v>
      </c>
      <c r="AK397" s="92">
        <f t="shared" si="35"/>
        <v>0</v>
      </c>
      <c r="AL397" s="61">
        <f t="shared" si="36"/>
        <v>12</v>
      </c>
      <c r="AM397" s="61">
        <f t="shared" si="37"/>
        <v>0</v>
      </c>
    </row>
    <row r="398" spans="3:39" ht="15.05" customHeight="1" x14ac:dyDescent="0.3">
      <c r="C398" s="77" t="s">
        <v>223</v>
      </c>
      <c r="D398" s="164" t="str">
        <f t="shared" si="31"/>
        <v/>
      </c>
      <c r="E398" s="164"/>
      <c r="F398" s="164"/>
      <c r="G398" s="164"/>
      <c r="H398" s="164"/>
      <c r="I398" s="164"/>
      <c r="J398" s="164"/>
      <c r="K398" s="164"/>
      <c r="L398" s="164"/>
      <c r="M398" s="160"/>
      <c r="N398" s="146"/>
      <c r="O398" s="146"/>
      <c r="P398" s="146"/>
      <c r="Q398" s="146"/>
      <c r="R398" s="161"/>
      <c r="S398" s="162"/>
      <c r="T398" s="162"/>
      <c r="U398" s="162"/>
      <c r="V398" s="162"/>
      <c r="W398" s="162"/>
      <c r="X398" s="162"/>
      <c r="Y398" s="162"/>
      <c r="Z398" s="162"/>
      <c r="AA398" s="162"/>
      <c r="AB398" s="162"/>
      <c r="AC398" s="162"/>
      <c r="AD398" s="162"/>
      <c r="AH398" s="91">
        <f t="shared" si="32"/>
        <v>0</v>
      </c>
      <c r="AI398" s="93">
        <f t="shared" si="33"/>
        <v>0</v>
      </c>
      <c r="AJ398" s="94">
        <f t="shared" si="34"/>
        <v>0</v>
      </c>
      <c r="AK398" s="92">
        <f t="shared" si="35"/>
        <v>0</v>
      </c>
      <c r="AL398" s="61">
        <f t="shared" si="36"/>
        <v>12</v>
      </c>
      <c r="AM398" s="61">
        <f t="shared" si="37"/>
        <v>0</v>
      </c>
    </row>
    <row r="399" spans="3:39" ht="15.05" customHeight="1" x14ac:dyDescent="0.3">
      <c r="C399" s="77" t="s">
        <v>224</v>
      </c>
      <c r="D399" s="164" t="str">
        <f t="shared" si="31"/>
        <v/>
      </c>
      <c r="E399" s="164"/>
      <c r="F399" s="164"/>
      <c r="G399" s="164"/>
      <c r="H399" s="164"/>
      <c r="I399" s="164"/>
      <c r="J399" s="164"/>
      <c r="K399" s="164"/>
      <c r="L399" s="164"/>
      <c r="M399" s="160"/>
      <c r="N399" s="146"/>
      <c r="O399" s="146"/>
      <c r="P399" s="146"/>
      <c r="Q399" s="146"/>
      <c r="R399" s="161"/>
      <c r="S399" s="162"/>
      <c r="T399" s="162"/>
      <c r="U399" s="162"/>
      <c r="V399" s="162"/>
      <c r="W399" s="162"/>
      <c r="X399" s="162"/>
      <c r="Y399" s="162"/>
      <c r="Z399" s="162"/>
      <c r="AA399" s="162"/>
      <c r="AB399" s="162"/>
      <c r="AC399" s="162"/>
      <c r="AD399" s="162"/>
      <c r="AH399" s="91">
        <f t="shared" si="32"/>
        <v>0</v>
      </c>
      <c r="AI399" s="93">
        <f t="shared" si="33"/>
        <v>0</v>
      </c>
      <c r="AJ399" s="94">
        <f t="shared" si="34"/>
        <v>0</v>
      </c>
      <c r="AK399" s="92">
        <f t="shared" si="35"/>
        <v>0</v>
      </c>
      <c r="AL399" s="61">
        <f t="shared" si="36"/>
        <v>12</v>
      </c>
      <c r="AM399" s="61">
        <f t="shared" si="37"/>
        <v>0</v>
      </c>
    </row>
    <row r="400" spans="3:39" ht="15.05" customHeight="1" x14ac:dyDescent="0.3">
      <c r="C400" s="77" t="s">
        <v>225</v>
      </c>
      <c r="D400" s="164" t="str">
        <f t="shared" si="31"/>
        <v/>
      </c>
      <c r="E400" s="164"/>
      <c r="F400" s="164"/>
      <c r="G400" s="164"/>
      <c r="H400" s="164"/>
      <c r="I400" s="164"/>
      <c r="J400" s="164"/>
      <c r="K400" s="164"/>
      <c r="L400" s="164"/>
      <c r="M400" s="160"/>
      <c r="N400" s="146"/>
      <c r="O400" s="146"/>
      <c r="P400" s="146"/>
      <c r="Q400" s="146"/>
      <c r="R400" s="161"/>
      <c r="S400" s="162"/>
      <c r="T400" s="162"/>
      <c r="U400" s="162"/>
      <c r="V400" s="162"/>
      <c r="W400" s="162"/>
      <c r="X400" s="162"/>
      <c r="Y400" s="162"/>
      <c r="Z400" s="162"/>
      <c r="AA400" s="162"/>
      <c r="AB400" s="162"/>
      <c r="AC400" s="162"/>
      <c r="AD400" s="162"/>
      <c r="AH400" s="91">
        <f t="shared" si="32"/>
        <v>0</v>
      </c>
      <c r="AI400" s="93">
        <f t="shared" si="33"/>
        <v>0</v>
      </c>
      <c r="AJ400" s="94">
        <f t="shared" si="34"/>
        <v>0</v>
      </c>
      <c r="AK400" s="92">
        <f t="shared" si="35"/>
        <v>0</v>
      </c>
      <c r="AL400" s="61">
        <f t="shared" si="36"/>
        <v>12</v>
      </c>
      <c r="AM400" s="61">
        <f t="shared" si="37"/>
        <v>0</v>
      </c>
    </row>
    <row r="401" spans="3:39" ht="15.05" customHeight="1" x14ac:dyDescent="0.3">
      <c r="C401" s="77" t="s">
        <v>226</v>
      </c>
      <c r="D401" s="164" t="str">
        <f t="shared" si="31"/>
        <v/>
      </c>
      <c r="E401" s="164"/>
      <c r="F401" s="164"/>
      <c r="G401" s="164"/>
      <c r="H401" s="164"/>
      <c r="I401" s="164"/>
      <c r="J401" s="164"/>
      <c r="K401" s="164"/>
      <c r="L401" s="164"/>
      <c r="M401" s="160"/>
      <c r="N401" s="146"/>
      <c r="O401" s="146"/>
      <c r="P401" s="146"/>
      <c r="Q401" s="146"/>
      <c r="R401" s="161"/>
      <c r="S401" s="162"/>
      <c r="T401" s="162"/>
      <c r="U401" s="162"/>
      <c r="V401" s="162"/>
      <c r="W401" s="162"/>
      <c r="X401" s="162"/>
      <c r="Y401" s="162"/>
      <c r="Z401" s="162"/>
      <c r="AA401" s="162"/>
      <c r="AB401" s="162"/>
      <c r="AC401" s="162"/>
      <c r="AD401" s="162"/>
      <c r="AH401" s="91">
        <f t="shared" si="32"/>
        <v>0</v>
      </c>
      <c r="AI401" s="93">
        <f t="shared" si="33"/>
        <v>0</v>
      </c>
      <c r="AJ401" s="94">
        <f t="shared" si="34"/>
        <v>0</v>
      </c>
      <c r="AK401" s="92">
        <f t="shared" si="35"/>
        <v>0</v>
      </c>
      <c r="AL401" s="61">
        <f t="shared" si="36"/>
        <v>12</v>
      </c>
      <c r="AM401" s="61">
        <f t="shared" si="37"/>
        <v>0</v>
      </c>
    </row>
    <row r="402" spans="3:39" ht="15.05" customHeight="1" x14ac:dyDescent="0.3">
      <c r="C402" s="77" t="s">
        <v>227</v>
      </c>
      <c r="D402" s="164" t="str">
        <f t="shared" si="31"/>
        <v/>
      </c>
      <c r="E402" s="164"/>
      <c r="F402" s="164"/>
      <c r="G402" s="164"/>
      <c r="H402" s="164"/>
      <c r="I402" s="164"/>
      <c r="J402" s="164"/>
      <c r="K402" s="164"/>
      <c r="L402" s="164"/>
      <c r="M402" s="160"/>
      <c r="N402" s="146"/>
      <c r="O402" s="146"/>
      <c r="P402" s="146"/>
      <c r="Q402" s="146"/>
      <c r="R402" s="161"/>
      <c r="S402" s="162"/>
      <c r="T402" s="162"/>
      <c r="U402" s="162"/>
      <c r="V402" s="162"/>
      <c r="W402" s="162"/>
      <c r="X402" s="162"/>
      <c r="Y402" s="162"/>
      <c r="Z402" s="162"/>
      <c r="AA402" s="162"/>
      <c r="AB402" s="162"/>
      <c r="AC402" s="162"/>
      <c r="AD402" s="162"/>
      <c r="AH402" s="91">
        <f t="shared" si="32"/>
        <v>0</v>
      </c>
      <c r="AI402" s="93">
        <f t="shared" si="33"/>
        <v>0</v>
      </c>
      <c r="AJ402" s="94">
        <f t="shared" si="34"/>
        <v>0</v>
      </c>
      <c r="AK402" s="92">
        <f t="shared" si="35"/>
        <v>0</v>
      </c>
      <c r="AL402" s="61">
        <f t="shared" si="36"/>
        <v>12</v>
      </c>
      <c r="AM402" s="61">
        <f t="shared" si="37"/>
        <v>0</v>
      </c>
    </row>
    <row r="403" spans="3:39" ht="15.05" customHeight="1" x14ac:dyDescent="0.3">
      <c r="C403" s="79" t="s">
        <v>228</v>
      </c>
      <c r="D403" s="164" t="str">
        <f t="shared" si="31"/>
        <v/>
      </c>
      <c r="E403" s="164"/>
      <c r="F403" s="164"/>
      <c r="G403" s="164"/>
      <c r="H403" s="164"/>
      <c r="I403" s="164"/>
      <c r="J403" s="164"/>
      <c r="K403" s="164"/>
      <c r="L403" s="164"/>
      <c r="M403" s="160"/>
      <c r="N403" s="146"/>
      <c r="O403" s="146"/>
      <c r="P403" s="146"/>
      <c r="Q403" s="146"/>
      <c r="R403" s="161"/>
      <c r="S403" s="162"/>
      <c r="T403" s="162"/>
      <c r="U403" s="162"/>
      <c r="V403" s="162"/>
      <c r="W403" s="162"/>
      <c r="X403" s="162"/>
      <c r="Y403" s="162"/>
      <c r="Z403" s="162"/>
      <c r="AA403" s="162"/>
      <c r="AB403" s="162"/>
      <c r="AC403" s="162"/>
      <c r="AD403" s="162"/>
      <c r="AH403" s="91">
        <f t="shared" si="32"/>
        <v>0</v>
      </c>
      <c r="AI403" s="93">
        <f t="shared" si="33"/>
        <v>0</v>
      </c>
      <c r="AJ403" s="94">
        <f t="shared" si="34"/>
        <v>0</v>
      </c>
      <c r="AK403" s="92">
        <f t="shared" si="35"/>
        <v>0</v>
      </c>
      <c r="AL403" s="61">
        <f t="shared" si="36"/>
        <v>12</v>
      </c>
      <c r="AM403" s="61">
        <f t="shared" si="37"/>
        <v>0</v>
      </c>
    </row>
    <row r="404" spans="3:39" ht="15.05" customHeight="1" x14ac:dyDescent="0.3">
      <c r="C404" s="79" t="s">
        <v>229</v>
      </c>
      <c r="D404" s="164" t="str">
        <f t="shared" si="31"/>
        <v/>
      </c>
      <c r="E404" s="164"/>
      <c r="F404" s="164"/>
      <c r="G404" s="164"/>
      <c r="H404" s="164"/>
      <c r="I404" s="164"/>
      <c r="J404" s="164"/>
      <c r="K404" s="164"/>
      <c r="L404" s="164"/>
      <c r="M404" s="160"/>
      <c r="N404" s="146"/>
      <c r="O404" s="146"/>
      <c r="P404" s="146"/>
      <c r="Q404" s="146"/>
      <c r="R404" s="161"/>
      <c r="S404" s="162"/>
      <c r="T404" s="162"/>
      <c r="U404" s="162"/>
      <c r="V404" s="162"/>
      <c r="W404" s="162"/>
      <c r="X404" s="162"/>
      <c r="Y404" s="162"/>
      <c r="Z404" s="162"/>
      <c r="AA404" s="162"/>
      <c r="AB404" s="162"/>
      <c r="AC404" s="162"/>
      <c r="AD404" s="162"/>
      <c r="AH404" s="91">
        <f t="shared" si="32"/>
        <v>0</v>
      </c>
      <c r="AI404" s="93">
        <f t="shared" si="33"/>
        <v>0</v>
      </c>
      <c r="AJ404" s="94">
        <f t="shared" si="34"/>
        <v>0</v>
      </c>
      <c r="AK404" s="92">
        <f t="shared" si="35"/>
        <v>0</v>
      </c>
      <c r="AL404" s="61">
        <f t="shared" si="36"/>
        <v>12</v>
      </c>
      <c r="AM404" s="61">
        <f t="shared" si="37"/>
        <v>0</v>
      </c>
    </row>
    <row r="405" spans="3:39" ht="15.05" customHeight="1" x14ac:dyDescent="0.3">
      <c r="C405" s="79" t="s">
        <v>230</v>
      </c>
      <c r="D405" s="164" t="str">
        <f t="shared" si="31"/>
        <v/>
      </c>
      <c r="E405" s="164"/>
      <c r="F405" s="164"/>
      <c r="G405" s="164"/>
      <c r="H405" s="164"/>
      <c r="I405" s="164"/>
      <c r="J405" s="164"/>
      <c r="K405" s="164"/>
      <c r="L405" s="164"/>
      <c r="M405" s="160"/>
      <c r="N405" s="146"/>
      <c r="O405" s="146"/>
      <c r="P405" s="146"/>
      <c r="Q405" s="146"/>
      <c r="R405" s="161"/>
      <c r="S405" s="162"/>
      <c r="T405" s="162"/>
      <c r="U405" s="162"/>
      <c r="V405" s="162"/>
      <c r="W405" s="162"/>
      <c r="X405" s="162"/>
      <c r="Y405" s="162"/>
      <c r="Z405" s="162"/>
      <c r="AA405" s="162"/>
      <c r="AB405" s="162"/>
      <c r="AC405" s="162"/>
      <c r="AD405" s="162"/>
      <c r="AH405" s="91">
        <f t="shared" si="32"/>
        <v>0</v>
      </c>
      <c r="AI405" s="93">
        <f t="shared" si="33"/>
        <v>0</v>
      </c>
      <c r="AJ405" s="94">
        <f t="shared" si="34"/>
        <v>0</v>
      </c>
      <c r="AK405" s="92">
        <f t="shared" si="35"/>
        <v>0</v>
      </c>
      <c r="AL405" s="61">
        <f t="shared" si="36"/>
        <v>12</v>
      </c>
      <c r="AM405" s="61">
        <f t="shared" si="37"/>
        <v>0</v>
      </c>
    </row>
    <row r="406" spans="3:39" ht="15.05" customHeight="1" x14ac:dyDescent="0.3">
      <c r="C406" s="79" t="s">
        <v>231</v>
      </c>
      <c r="D406" s="164" t="str">
        <f t="shared" si="31"/>
        <v/>
      </c>
      <c r="E406" s="164"/>
      <c r="F406" s="164"/>
      <c r="G406" s="164"/>
      <c r="H406" s="164"/>
      <c r="I406" s="164"/>
      <c r="J406" s="164"/>
      <c r="K406" s="164"/>
      <c r="L406" s="164"/>
      <c r="M406" s="160"/>
      <c r="N406" s="146"/>
      <c r="O406" s="146"/>
      <c r="P406" s="146"/>
      <c r="Q406" s="146"/>
      <c r="R406" s="161"/>
      <c r="S406" s="162"/>
      <c r="T406" s="162"/>
      <c r="U406" s="162"/>
      <c r="V406" s="162"/>
      <c r="W406" s="162"/>
      <c r="X406" s="162"/>
      <c r="Y406" s="162"/>
      <c r="Z406" s="162"/>
      <c r="AA406" s="162"/>
      <c r="AB406" s="162"/>
      <c r="AC406" s="162"/>
      <c r="AD406" s="162"/>
      <c r="AH406" s="91">
        <f t="shared" si="32"/>
        <v>0</v>
      </c>
      <c r="AI406" s="93">
        <f t="shared" si="33"/>
        <v>0</v>
      </c>
      <c r="AJ406" s="94">
        <f t="shared" si="34"/>
        <v>0</v>
      </c>
      <c r="AK406" s="92">
        <f t="shared" si="35"/>
        <v>0</v>
      </c>
      <c r="AL406" s="61">
        <f t="shared" si="36"/>
        <v>12</v>
      </c>
      <c r="AM406" s="61">
        <f t="shared" si="37"/>
        <v>0</v>
      </c>
    </row>
    <row r="407" spans="3:39" ht="15.05" customHeight="1" x14ac:dyDescent="0.3">
      <c r="C407" s="79" t="s">
        <v>232</v>
      </c>
      <c r="D407" s="164" t="str">
        <f t="shared" si="31"/>
        <v/>
      </c>
      <c r="E407" s="164"/>
      <c r="F407" s="164"/>
      <c r="G407" s="164"/>
      <c r="H407" s="164"/>
      <c r="I407" s="164"/>
      <c r="J407" s="164"/>
      <c r="K407" s="164"/>
      <c r="L407" s="164"/>
      <c r="M407" s="160"/>
      <c r="N407" s="146"/>
      <c r="O407" s="146"/>
      <c r="P407" s="146"/>
      <c r="Q407" s="146"/>
      <c r="R407" s="161"/>
      <c r="S407" s="162"/>
      <c r="T407" s="162"/>
      <c r="U407" s="162"/>
      <c r="V407" s="162"/>
      <c r="W407" s="162"/>
      <c r="X407" s="162"/>
      <c r="Y407" s="162"/>
      <c r="Z407" s="162"/>
      <c r="AA407" s="162"/>
      <c r="AB407" s="162"/>
      <c r="AC407" s="162"/>
      <c r="AD407" s="162"/>
      <c r="AH407" s="91">
        <f t="shared" si="32"/>
        <v>0</v>
      </c>
      <c r="AI407" s="93">
        <f t="shared" si="33"/>
        <v>0</v>
      </c>
      <c r="AJ407" s="94">
        <f t="shared" si="34"/>
        <v>0</v>
      </c>
      <c r="AK407" s="92">
        <f t="shared" si="35"/>
        <v>0</v>
      </c>
      <c r="AL407" s="61">
        <f t="shared" si="36"/>
        <v>12</v>
      </c>
      <c r="AM407" s="61">
        <f t="shared" si="37"/>
        <v>0</v>
      </c>
    </row>
    <row r="408" spans="3:39" ht="15.05" customHeight="1" x14ac:dyDescent="0.3">
      <c r="C408" s="79" t="s">
        <v>233</v>
      </c>
      <c r="D408" s="164" t="str">
        <f t="shared" si="31"/>
        <v/>
      </c>
      <c r="E408" s="164"/>
      <c r="F408" s="164"/>
      <c r="G408" s="164"/>
      <c r="H408" s="164"/>
      <c r="I408" s="164"/>
      <c r="J408" s="164"/>
      <c r="K408" s="164"/>
      <c r="L408" s="164"/>
      <c r="M408" s="160"/>
      <c r="N408" s="146"/>
      <c r="O408" s="146"/>
      <c r="P408" s="146"/>
      <c r="Q408" s="146"/>
      <c r="R408" s="161"/>
      <c r="S408" s="162"/>
      <c r="T408" s="162"/>
      <c r="U408" s="162"/>
      <c r="V408" s="162"/>
      <c r="W408" s="162"/>
      <c r="X408" s="162"/>
      <c r="Y408" s="162"/>
      <c r="Z408" s="162"/>
      <c r="AA408" s="162"/>
      <c r="AB408" s="162"/>
      <c r="AC408" s="162"/>
      <c r="AD408" s="162"/>
      <c r="AH408" s="91">
        <f t="shared" si="32"/>
        <v>0</v>
      </c>
      <c r="AI408" s="93">
        <f t="shared" si="33"/>
        <v>0</v>
      </c>
      <c r="AJ408" s="94">
        <f t="shared" si="34"/>
        <v>0</v>
      </c>
      <c r="AK408" s="92">
        <f t="shared" si="35"/>
        <v>0</v>
      </c>
      <c r="AL408" s="61">
        <f t="shared" si="36"/>
        <v>12</v>
      </c>
      <c r="AM408" s="61">
        <f t="shared" si="37"/>
        <v>0</v>
      </c>
    </row>
    <row r="409" spans="3:39" ht="15.05" customHeight="1" x14ac:dyDescent="0.3">
      <c r="C409" s="79" t="s">
        <v>234</v>
      </c>
      <c r="D409" s="164" t="str">
        <f t="shared" si="31"/>
        <v/>
      </c>
      <c r="E409" s="164"/>
      <c r="F409" s="164"/>
      <c r="G409" s="164"/>
      <c r="H409" s="164"/>
      <c r="I409" s="164"/>
      <c r="J409" s="164"/>
      <c r="K409" s="164"/>
      <c r="L409" s="164"/>
      <c r="M409" s="160"/>
      <c r="N409" s="146"/>
      <c r="O409" s="146"/>
      <c r="P409" s="146"/>
      <c r="Q409" s="146"/>
      <c r="R409" s="161"/>
      <c r="S409" s="162"/>
      <c r="T409" s="162"/>
      <c r="U409" s="162"/>
      <c r="V409" s="162"/>
      <c r="W409" s="162"/>
      <c r="X409" s="162"/>
      <c r="Y409" s="162"/>
      <c r="Z409" s="162"/>
      <c r="AA409" s="162"/>
      <c r="AB409" s="162"/>
      <c r="AC409" s="162"/>
      <c r="AD409" s="162"/>
      <c r="AH409" s="91">
        <f t="shared" si="32"/>
        <v>0</v>
      </c>
      <c r="AI409" s="93">
        <f t="shared" si="33"/>
        <v>0</v>
      </c>
      <c r="AJ409" s="94">
        <f t="shared" si="34"/>
        <v>0</v>
      </c>
      <c r="AK409" s="92">
        <f t="shared" si="35"/>
        <v>0</v>
      </c>
      <c r="AL409" s="61">
        <f t="shared" si="36"/>
        <v>12</v>
      </c>
      <c r="AM409" s="61">
        <f t="shared" si="37"/>
        <v>0</v>
      </c>
    </row>
    <row r="410" spans="3:39" ht="15.05" customHeight="1" x14ac:dyDescent="0.3">
      <c r="C410" s="79" t="s">
        <v>235</v>
      </c>
      <c r="D410" s="164" t="str">
        <f t="shared" si="31"/>
        <v/>
      </c>
      <c r="E410" s="164"/>
      <c r="F410" s="164"/>
      <c r="G410" s="164"/>
      <c r="H410" s="164"/>
      <c r="I410" s="164"/>
      <c r="J410" s="164"/>
      <c r="K410" s="164"/>
      <c r="L410" s="164"/>
      <c r="M410" s="160"/>
      <c r="N410" s="146"/>
      <c r="O410" s="146"/>
      <c r="P410" s="146"/>
      <c r="Q410" s="146"/>
      <c r="R410" s="161"/>
      <c r="S410" s="162"/>
      <c r="T410" s="162"/>
      <c r="U410" s="162"/>
      <c r="V410" s="162"/>
      <c r="W410" s="162"/>
      <c r="X410" s="162"/>
      <c r="Y410" s="162"/>
      <c r="Z410" s="162"/>
      <c r="AA410" s="162"/>
      <c r="AB410" s="162"/>
      <c r="AC410" s="162"/>
      <c r="AD410" s="162"/>
      <c r="AH410" s="91">
        <f t="shared" si="32"/>
        <v>0</v>
      </c>
      <c r="AI410" s="93">
        <f t="shared" si="33"/>
        <v>0</v>
      </c>
      <c r="AJ410" s="94">
        <f t="shared" si="34"/>
        <v>0</v>
      </c>
      <c r="AK410" s="92">
        <f t="shared" si="35"/>
        <v>0</v>
      </c>
      <c r="AL410" s="61">
        <f t="shared" si="36"/>
        <v>12</v>
      </c>
      <c r="AM410" s="61">
        <f t="shared" si="37"/>
        <v>0</v>
      </c>
    </row>
    <row r="411" spans="3:39" ht="15.05" customHeight="1" x14ac:dyDescent="0.3">
      <c r="C411" s="79" t="s">
        <v>236</v>
      </c>
      <c r="D411" s="164" t="str">
        <f t="shared" si="31"/>
        <v/>
      </c>
      <c r="E411" s="164"/>
      <c r="F411" s="164"/>
      <c r="G411" s="164"/>
      <c r="H411" s="164"/>
      <c r="I411" s="164"/>
      <c r="J411" s="164"/>
      <c r="K411" s="164"/>
      <c r="L411" s="164"/>
      <c r="M411" s="160"/>
      <c r="N411" s="146"/>
      <c r="O411" s="146"/>
      <c r="P411" s="146"/>
      <c r="Q411" s="146"/>
      <c r="R411" s="161"/>
      <c r="S411" s="162"/>
      <c r="T411" s="162"/>
      <c r="U411" s="162"/>
      <c r="V411" s="162"/>
      <c r="W411" s="162"/>
      <c r="X411" s="162"/>
      <c r="Y411" s="162"/>
      <c r="Z411" s="162"/>
      <c r="AA411" s="162"/>
      <c r="AB411" s="162"/>
      <c r="AC411" s="162"/>
      <c r="AD411" s="162"/>
      <c r="AH411" s="91">
        <f t="shared" si="32"/>
        <v>0</v>
      </c>
      <c r="AI411" s="93">
        <f t="shared" si="33"/>
        <v>0</v>
      </c>
      <c r="AJ411" s="94">
        <f t="shared" si="34"/>
        <v>0</v>
      </c>
      <c r="AK411" s="92">
        <f t="shared" si="35"/>
        <v>0</v>
      </c>
      <c r="AL411" s="61">
        <f t="shared" si="36"/>
        <v>12</v>
      </c>
      <c r="AM411" s="61">
        <f t="shared" si="37"/>
        <v>0</v>
      </c>
    </row>
    <row r="412" spans="3:39" ht="15.05" customHeight="1" x14ac:dyDescent="0.3">
      <c r="C412" s="79" t="s">
        <v>237</v>
      </c>
      <c r="D412" s="164" t="str">
        <f t="shared" si="31"/>
        <v/>
      </c>
      <c r="E412" s="164"/>
      <c r="F412" s="164"/>
      <c r="G412" s="164"/>
      <c r="H412" s="164"/>
      <c r="I412" s="164"/>
      <c r="J412" s="164"/>
      <c r="K412" s="164"/>
      <c r="L412" s="164"/>
      <c r="M412" s="160"/>
      <c r="N412" s="146"/>
      <c r="O412" s="146"/>
      <c r="P412" s="146"/>
      <c r="Q412" s="146"/>
      <c r="R412" s="161"/>
      <c r="S412" s="162"/>
      <c r="T412" s="162"/>
      <c r="U412" s="162"/>
      <c r="V412" s="162"/>
      <c r="W412" s="162"/>
      <c r="X412" s="162"/>
      <c r="Y412" s="162"/>
      <c r="Z412" s="162"/>
      <c r="AA412" s="162"/>
      <c r="AB412" s="162"/>
      <c r="AC412" s="162"/>
      <c r="AD412" s="162"/>
      <c r="AH412" s="91">
        <f t="shared" si="32"/>
        <v>0</v>
      </c>
      <c r="AI412" s="93">
        <f t="shared" si="33"/>
        <v>0</v>
      </c>
      <c r="AJ412" s="94">
        <f t="shared" si="34"/>
        <v>0</v>
      </c>
      <c r="AK412" s="92">
        <f t="shared" si="35"/>
        <v>0</v>
      </c>
      <c r="AL412" s="61">
        <f t="shared" si="36"/>
        <v>12</v>
      </c>
      <c r="AM412" s="61">
        <f t="shared" si="37"/>
        <v>0</v>
      </c>
    </row>
    <row r="413" spans="3:39" ht="15.05" customHeight="1" x14ac:dyDescent="0.3">
      <c r="C413" s="79" t="s">
        <v>238</v>
      </c>
      <c r="D413" s="164" t="str">
        <f t="shared" si="31"/>
        <v/>
      </c>
      <c r="E413" s="164"/>
      <c r="F413" s="164"/>
      <c r="G413" s="164"/>
      <c r="H413" s="164"/>
      <c r="I413" s="164"/>
      <c r="J413" s="164"/>
      <c r="K413" s="164"/>
      <c r="L413" s="164"/>
      <c r="M413" s="160"/>
      <c r="N413" s="146"/>
      <c r="O413" s="146"/>
      <c r="P413" s="146"/>
      <c r="Q413" s="146"/>
      <c r="R413" s="161"/>
      <c r="S413" s="162"/>
      <c r="T413" s="162"/>
      <c r="U413" s="162"/>
      <c r="V413" s="162"/>
      <c r="W413" s="162"/>
      <c r="X413" s="162"/>
      <c r="Y413" s="162"/>
      <c r="Z413" s="162"/>
      <c r="AA413" s="162"/>
      <c r="AB413" s="162"/>
      <c r="AC413" s="162"/>
      <c r="AD413" s="162"/>
      <c r="AH413" s="91">
        <f t="shared" si="32"/>
        <v>0</v>
      </c>
      <c r="AI413" s="93">
        <f t="shared" si="33"/>
        <v>0</v>
      </c>
      <c r="AJ413" s="94">
        <f t="shared" si="34"/>
        <v>0</v>
      </c>
      <c r="AK413" s="92">
        <f t="shared" si="35"/>
        <v>0</v>
      </c>
      <c r="AL413" s="61">
        <f t="shared" si="36"/>
        <v>12</v>
      </c>
      <c r="AM413" s="61">
        <f t="shared" si="37"/>
        <v>0</v>
      </c>
    </row>
    <row r="414" spans="3:39" ht="15.05" customHeight="1" x14ac:dyDescent="0.3">
      <c r="C414" s="80" t="s">
        <v>239</v>
      </c>
      <c r="D414" s="164" t="str">
        <f t="shared" si="31"/>
        <v/>
      </c>
      <c r="E414" s="164"/>
      <c r="F414" s="164"/>
      <c r="G414" s="164"/>
      <c r="H414" s="164"/>
      <c r="I414" s="164"/>
      <c r="J414" s="164"/>
      <c r="K414" s="164"/>
      <c r="L414" s="164"/>
      <c r="M414" s="160"/>
      <c r="N414" s="146"/>
      <c r="O414" s="146"/>
      <c r="P414" s="146"/>
      <c r="Q414" s="146"/>
      <c r="R414" s="161"/>
      <c r="S414" s="162"/>
      <c r="T414" s="162"/>
      <c r="U414" s="162"/>
      <c r="V414" s="162"/>
      <c r="W414" s="162"/>
      <c r="X414" s="162"/>
      <c r="Y414" s="162"/>
      <c r="Z414" s="162"/>
      <c r="AA414" s="162"/>
      <c r="AB414" s="162"/>
      <c r="AC414" s="162"/>
      <c r="AD414" s="162"/>
      <c r="AH414" s="91">
        <f t="shared" si="32"/>
        <v>0</v>
      </c>
      <c r="AI414" s="93">
        <f t="shared" si="33"/>
        <v>0</v>
      </c>
      <c r="AJ414" s="94">
        <f t="shared" si="34"/>
        <v>0</v>
      </c>
      <c r="AK414" s="92">
        <f t="shared" si="35"/>
        <v>0</v>
      </c>
      <c r="AL414" s="61">
        <f t="shared" si="36"/>
        <v>12</v>
      </c>
      <c r="AM414" s="61">
        <f t="shared" si="37"/>
        <v>0</v>
      </c>
    </row>
    <row r="415" spans="3:39" ht="15.05" customHeight="1" x14ac:dyDescent="0.3">
      <c r="C415" s="80" t="s">
        <v>240</v>
      </c>
      <c r="D415" s="164" t="str">
        <f t="shared" si="31"/>
        <v/>
      </c>
      <c r="E415" s="164"/>
      <c r="F415" s="164"/>
      <c r="G415" s="164"/>
      <c r="H415" s="164"/>
      <c r="I415" s="164"/>
      <c r="J415" s="164"/>
      <c r="K415" s="164"/>
      <c r="L415" s="164"/>
      <c r="M415" s="160"/>
      <c r="N415" s="146"/>
      <c r="O415" s="146"/>
      <c r="P415" s="146"/>
      <c r="Q415" s="146"/>
      <c r="R415" s="161"/>
      <c r="S415" s="162"/>
      <c r="T415" s="162"/>
      <c r="U415" s="162"/>
      <c r="V415" s="162"/>
      <c r="W415" s="162"/>
      <c r="X415" s="162"/>
      <c r="Y415" s="162"/>
      <c r="Z415" s="162"/>
      <c r="AA415" s="162"/>
      <c r="AB415" s="162"/>
      <c r="AC415" s="162"/>
      <c r="AD415" s="162"/>
      <c r="AH415" s="91">
        <f t="shared" si="32"/>
        <v>0</v>
      </c>
      <c r="AI415" s="93">
        <f t="shared" si="33"/>
        <v>0</v>
      </c>
      <c r="AJ415" s="94">
        <f t="shared" si="34"/>
        <v>0</v>
      </c>
      <c r="AK415" s="92">
        <f t="shared" si="35"/>
        <v>0</v>
      </c>
      <c r="AL415" s="61">
        <f t="shared" si="36"/>
        <v>12</v>
      </c>
      <c r="AM415" s="61">
        <f t="shared" si="37"/>
        <v>0</v>
      </c>
    </row>
    <row r="416" spans="3:39" ht="15.05" customHeight="1" x14ac:dyDescent="0.3">
      <c r="C416" s="80" t="s">
        <v>241</v>
      </c>
      <c r="D416" s="164" t="str">
        <f t="shared" si="31"/>
        <v/>
      </c>
      <c r="E416" s="164"/>
      <c r="F416" s="164"/>
      <c r="G416" s="164"/>
      <c r="H416" s="164"/>
      <c r="I416" s="164"/>
      <c r="J416" s="164"/>
      <c r="K416" s="164"/>
      <c r="L416" s="164"/>
      <c r="M416" s="160"/>
      <c r="N416" s="146"/>
      <c r="O416" s="146"/>
      <c r="P416" s="146"/>
      <c r="Q416" s="146"/>
      <c r="R416" s="161"/>
      <c r="S416" s="162"/>
      <c r="T416" s="162"/>
      <c r="U416" s="162"/>
      <c r="V416" s="162"/>
      <c r="W416" s="162"/>
      <c r="X416" s="162"/>
      <c r="Y416" s="162"/>
      <c r="Z416" s="162"/>
      <c r="AA416" s="162"/>
      <c r="AB416" s="162"/>
      <c r="AC416" s="162"/>
      <c r="AD416" s="162"/>
      <c r="AH416" s="91">
        <f t="shared" si="32"/>
        <v>0</v>
      </c>
      <c r="AI416" s="93">
        <f t="shared" si="33"/>
        <v>0</v>
      </c>
      <c r="AJ416" s="94">
        <f t="shared" si="34"/>
        <v>0</v>
      </c>
      <c r="AK416" s="92">
        <f t="shared" si="35"/>
        <v>0</v>
      </c>
      <c r="AL416" s="61">
        <f t="shared" si="36"/>
        <v>12</v>
      </c>
      <c r="AM416" s="61">
        <f t="shared" si="37"/>
        <v>0</v>
      </c>
    </row>
    <row r="417" spans="2:39" ht="15.05" customHeight="1" x14ac:dyDescent="0.3">
      <c r="C417" s="80" t="s">
        <v>242</v>
      </c>
      <c r="D417" s="164" t="str">
        <f t="shared" si="31"/>
        <v/>
      </c>
      <c r="E417" s="164"/>
      <c r="F417" s="164"/>
      <c r="G417" s="164"/>
      <c r="H417" s="164"/>
      <c r="I417" s="164"/>
      <c r="J417" s="164"/>
      <c r="K417" s="164"/>
      <c r="L417" s="164"/>
      <c r="M417" s="160"/>
      <c r="N417" s="146"/>
      <c r="O417" s="146"/>
      <c r="P417" s="146"/>
      <c r="Q417" s="146"/>
      <c r="R417" s="161"/>
      <c r="S417" s="162"/>
      <c r="T417" s="162"/>
      <c r="U417" s="162"/>
      <c r="V417" s="162"/>
      <c r="W417" s="162"/>
      <c r="X417" s="162"/>
      <c r="Y417" s="162"/>
      <c r="Z417" s="162"/>
      <c r="AA417" s="162"/>
      <c r="AB417" s="162"/>
      <c r="AC417" s="162"/>
      <c r="AD417" s="162"/>
      <c r="AH417" s="91">
        <f t="shared" si="32"/>
        <v>0</v>
      </c>
      <c r="AI417" s="93">
        <f t="shared" si="33"/>
        <v>0</v>
      </c>
      <c r="AJ417" s="94">
        <f t="shared" si="34"/>
        <v>0</v>
      </c>
      <c r="AK417" s="92">
        <f t="shared" si="35"/>
        <v>0</v>
      </c>
      <c r="AL417" s="61">
        <f t="shared" si="36"/>
        <v>12</v>
      </c>
      <c r="AM417" s="61">
        <f t="shared" si="37"/>
        <v>0</v>
      </c>
    </row>
    <row r="418" spans="2:39" ht="15.05" customHeight="1" x14ac:dyDescent="0.3">
      <c r="C418" s="80" t="s">
        <v>243</v>
      </c>
      <c r="D418" s="164" t="str">
        <f t="shared" si="31"/>
        <v/>
      </c>
      <c r="E418" s="164"/>
      <c r="F418" s="164"/>
      <c r="G418" s="164"/>
      <c r="H418" s="164"/>
      <c r="I418" s="164"/>
      <c r="J418" s="164"/>
      <c r="K418" s="164"/>
      <c r="L418" s="164"/>
      <c r="M418" s="160"/>
      <c r="N418" s="146"/>
      <c r="O418" s="146"/>
      <c r="P418" s="146"/>
      <c r="Q418" s="146"/>
      <c r="R418" s="161"/>
      <c r="S418" s="162"/>
      <c r="T418" s="162"/>
      <c r="U418" s="162"/>
      <c r="V418" s="162"/>
      <c r="W418" s="162"/>
      <c r="X418" s="162"/>
      <c r="Y418" s="162"/>
      <c r="Z418" s="162"/>
      <c r="AA418" s="162"/>
      <c r="AB418" s="162"/>
      <c r="AC418" s="162"/>
      <c r="AD418" s="162"/>
      <c r="AH418" s="91">
        <f t="shared" si="32"/>
        <v>0</v>
      </c>
      <c r="AI418" s="93">
        <f t="shared" si="33"/>
        <v>0</v>
      </c>
      <c r="AJ418" s="94">
        <f t="shared" si="34"/>
        <v>0</v>
      </c>
      <c r="AK418" s="92">
        <f t="shared" si="35"/>
        <v>0</v>
      </c>
      <c r="AL418" s="61">
        <f t="shared" si="36"/>
        <v>12</v>
      </c>
      <c r="AM418" s="61">
        <f t="shared" si="37"/>
        <v>0</v>
      </c>
    </row>
    <row r="419" spans="2:39" ht="15.05" customHeight="1" x14ac:dyDescent="0.3">
      <c r="C419" s="80" t="s">
        <v>244</v>
      </c>
      <c r="D419" s="164" t="str">
        <f t="shared" si="31"/>
        <v/>
      </c>
      <c r="E419" s="164"/>
      <c r="F419" s="164"/>
      <c r="G419" s="164"/>
      <c r="H419" s="164"/>
      <c r="I419" s="164"/>
      <c r="J419" s="164"/>
      <c r="K419" s="164"/>
      <c r="L419" s="164"/>
      <c r="M419" s="160"/>
      <c r="N419" s="146"/>
      <c r="O419" s="146"/>
      <c r="P419" s="146"/>
      <c r="Q419" s="146"/>
      <c r="R419" s="161"/>
      <c r="S419" s="162"/>
      <c r="T419" s="162"/>
      <c r="U419" s="162"/>
      <c r="V419" s="162"/>
      <c r="W419" s="162"/>
      <c r="X419" s="162"/>
      <c r="Y419" s="162"/>
      <c r="Z419" s="162"/>
      <c r="AA419" s="162"/>
      <c r="AB419" s="162"/>
      <c r="AC419" s="162"/>
      <c r="AD419" s="162"/>
      <c r="AH419" s="91">
        <f t="shared" si="32"/>
        <v>0</v>
      </c>
      <c r="AI419" s="93">
        <f t="shared" si="33"/>
        <v>0</v>
      </c>
      <c r="AJ419" s="94">
        <f t="shared" si="34"/>
        <v>0</v>
      </c>
      <c r="AK419" s="92">
        <f t="shared" si="35"/>
        <v>0</v>
      </c>
      <c r="AL419" s="61">
        <f t="shared" si="36"/>
        <v>12</v>
      </c>
      <c r="AM419" s="61">
        <f t="shared" si="37"/>
        <v>0</v>
      </c>
    </row>
    <row r="420" spans="2:39" ht="15.05" customHeight="1" x14ac:dyDescent="0.3">
      <c r="C420" s="80" t="s">
        <v>245</v>
      </c>
      <c r="D420" s="164" t="str">
        <f t="shared" si="31"/>
        <v/>
      </c>
      <c r="E420" s="164"/>
      <c r="F420" s="164"/>
      <c r="G420" s="164"/>
      <c r="H420" s="164"/>
      <c r="I420" s="164"/>
      <c r="J420" s="164"/>
      <c r="K420" s="164"/>
      <c r="L420" s="164"/>
      <c r="M420" s="160"/>
      <c r="N420" s="146"/>
      <c r="O420" s="146"/>
      <c r="P420" s="146"/>
      <c r="Q420" s="146"/>
      <c r="R420" s="161"/>
      <c r="S420" s="162"/>
      <c r="T420" s="162"/>
      <c r="U420" s="162"/>
      <c r="V420" s="162"/>
      <c r="W420" s="162"/>
      <c r="X420" s="162"/>
      <c r="Y420" s="162"/>
      <c r="Z420" s="162"/>
      <c r="AA420" s="162"/>
      <c r="AB420" s="162"/>
      <c r="AC420" s="162"/>
      <c r="AD420" s="162"/>
      <c r="AH420" s="91">
        <f t="shared" si="32"/>
        <v>0</v>
      </c>
      <c r="AI420" s="93">
        <f t="shared" si="33"/>
        <v>0</v>
      </c>
      <c r="AJ420" s="94">
        <f t="shared" si="34"/>
        <v>0</v>
      </c>
      <c r="AK420" s="92">
        <f t="shared" si="35"/>
        <v>0</v>
      </c>
      <c r="AL420" s="61">
        <f t="shared" si="36"/>
        <v>12</v>
      </c>
      <c r="AM420" s="61">
        <f t="shared" si="37"/>
        <v>0</v>
      </c>
    </row>
    <row r="421" spans="2:39" ht="15.05" customHeight="1" x14ac:dyDescent="0.3">
      <c r="C421" s="80" t="s">
        <v>246</v>
      </c>
      <c r="D421" s="164" t="str">
        <f t="shared" si="31"/>
        <v/>
      </c>
      <c r="E421" s="164"/>
      <c r="F421" s="164"/>
      <c r="G421" s="164"/>
      <c r="H421" s="164"/>
      <c r="I421" s="164"/>
      <c r="J421" s="164"/>
      <c r="K421" s="164"/>
      <c r="L421" s="164"/>
      <c r="M421" s="160"/>
      <c r="N421" s="146"/>
      <c r="O421" s="146"/>
      <c r="P421" s="146"/>
      <c r="Q421" s="146"/>
      <c r="R421" s="161"/>
      <c r="S421" s="162"/>
      <c r="T421" s="162"/>
      <c r="U421" s="162"/>
      <c r="V421" s="162"/>
      <c r="W421" s="162"/>
      <c r="X421" s="162"/>
      <c r="Y421" s="162"/>
      <c r="Z421" s="162"/>
      <c r="AA421" s="162"/>
      <c r="AB421" s="162"/>
      <c r="AC421" s="162"/>
      <c r="AD421" s="162"/>
      <c r="AH421" s="91">
        <f t="shared" si="32"/>
        <v>0</v>
      </c>
      <c r="AI421" s="93">
        <f t="shared" si="33"/>
        <v>0</v>
      </c>
      <c r="AJ421" s="94">
        <f t="shared" si="34"/>
        <v>0</v>
      </c>
      <c r="AK421" s="92">
        <f t="shared" si="35"/>
        <v>0</v>
      </c>
      <c r="AL421" s="61">
        <f t="shared" si="36"/>
        <v>12</v>
      </c>
      <c r="AM421" s="61">
        <f t="shared" si="37"/>
        <v>0</v>
      </c>
    </row>
    <row r="422" spans="2:39" ht="15.05" customHeight="1" x14ac:dyDescent="0.3">
      <c r="C422" s="80" t="s">
        <v>247</v>
      </c>
      <c r="D422" s="164" t="str">
        <f t="shared" si="31"/>
        <v/>
      </c>
      <c r="E422" s="164"/>
      <c r="F422" s="164"/>
      <c r="G422" s="164"/>
      <c r="H422" s="164"/>
      <c r="I422" s="164"/>
      <c r="J422" s="164"/>
      <c r="K422" s="164"/>
      <c r="L422" s="164"/>
      <c r="M422" s="160"/>
      <c r="N422" s="146"/>
      <c r="O422" s="146"/>
      <c r="P422" s="146"/>
      <c r="Q422" s="146"/>
      <c r="R422" s="161"/>
      <c r="S422" s="162"/>
      <c r="T422" s="162"/>
      <c r="U422" s="162"/>
      <c r="V422" s="162"/>
      <c r="W422" s="162"/>
      <c r="X422" s="162"/>
      <c r="Y422" s="162"/>
      <c r="Z422" s="162"/>
      <c r="AA422" s="162"/>
      <c r="AB422" s="162"/>
      <c r="AC422" s="162"/>
      <c r="AD422" s="162"/>
      <c r="AH422" s="91">
        <f t="shared" si="32"/>
        <v>0</v>
      </c>
      <c r="AI422" s="93">
        <f t="shared" si="33"/>
        <v>0</v>
      </c>
      <c r="AJ422" s="94">
        <f t="shared" si="34"/>
        <v>0</v>
      </c>
      <c r="AK422" s="92">
        <f t="shared" si="35"/>
        <v>0</v>
      </c>
      <c r="AL422" s="61">
        <f t="shared" si="36"/>
        <v>12</v>
      </c>
      <c r="AM422" s="61">
        <f t="shared" si="37"/>
        <v>0</v>
      </c>
    </row>
    <row r="423" spans="2:39" ht="15.05" customHeight="1" x14ac:dyDescent="0.3">
      <c r="C423" s="80" t="s">
        <v>248</v>
      </c>
      <c r="D423" s="164" t="str">
        <f t="shared" si="31"/>
        <v/>
      </c>
      <c r="E423" s="164"/>
      <c r="F423" s="164"/>
      <c r="G423" s="164"/>
      <c r="H423" s="164"/>
      <c r="I423" s="164"/>
      <c r="J423" s="164"/>
      <c r="K423" s="164"/>
      <c r="L423" s="164"/>
      <c r="M423" s="160"/>
      <c r="N423" s="146"/>
      <c r="O423" s="146"/>
      <c r="P423" s="146"/>
      <c r="Q423" s="146"/>
      <c r="R423" s="161"/>
      <c r="S423" s="162"/>
      <c r="T423" s="162"/>
      <c r="U423" s="162"/>
      <c r="V423" s="162"/>
      <c r="W423" s="162"/>
      <c r="X423" s="162"/>
      <c r="Y423" s="162"/>
      <c r="Z423" s="162"/>
      <c r="AA423" s="162"/>
      <c r="AB423" s="162"/>
      <c r="AC423" s="162"/>
      <c r="AD423" s="162"/>
      <c r="AH423" s="91">
        <f t="shared" si="32"/>
        <v>0</v>
      </c>
      <c r="AI423" s="93">
        <f t="shared" si="33"/>
        <v>0</v>
      </c>
      <c r="AJ423" s="94">
        <f t="shared" si="34"/>
        <v>0</v>
      </c>
      <c r="AK423" s="92">
        <f t="shared" si="35"/>
        <v>0</v>
      </c>
      <c r="AL423" s="61">
        <f t="shared" si="36"/>
        <v>12</v>
      </c>
      <c r="AM423" s="61">
        <f>+IF(OR($AG$302=2160,AND(D423="",M423="",AL423=12),AND(D423&lt;&gt;"",M423=1,S423&lt;&gt;"",W423&lt;&gt;"",AA423&lt;&gt;""),AND(OR(M423=2,M423=9),AL423=12)),0,1)</f>
        <v>0</v>
      </c>
    </row>
    <row r="424" spans="2:39" ht="15.05" customHeight="1" x14ac:dyDescent="0.25">
      <c r="R424" s="56" t="s">
        <v>257</v>
      </c>
      <c r="S424" s="163">
        <f>IF(AND(SUM(S304:V423)=0,COUNTIF(S304:V423,"NS")&gt;0),"NS",SUM(S304:V423))</f>
        <v>0</v>
      </c>
      <c r="T424" s="163"/>
      <c r="U424" s="163"/>
      <c r="V424" s="163"/>
      <c r="W424" s="163">
        <f t="shared" ref="W424:AA424" si="38">IF(AND(SUM(W304:Z423)=0,COUNTIF(W304:Z423,"NS")&gt;0),"NS",SUM(W304:Z423))</f>
        <v>0</v>
      </c>
      <c r="X424" s="163"/>
      <c r="Y424" s="163"/>
      <c r="Z424" s="163"/>
      <c r="AA424" s="163">
        <f t="shared" si="38"/>
        <v>0</v>
      </c>
      <c r="AB424" s="163"/>
      <c r="AC424" s="163"/>
      <c r="AD424" s="163"/>
      <c r="AK424" s="90">
        <f>+SUM(AK304:AK423)</f>
        <v>0</v>
      </c>
      <c r="AM424" s="90">
        <f>+SUM(AM304:AM423)</f>
        <v>0</v>
      </c>
    </row>
    <row r="425" spans="2:39" ht="15.05" customHeight="1" x14ac:dyDescent="0.25">
      <c r="B425" s="159" t="str">
        <f>IF(AM424=0,"","Error: Debe completar toda la información requerida.")</f>
        <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row>
    <row r="426" spans="2:39" ht="15.05" customHeight="1" x14ac:dyDescent="0.25">
      <c r="B426" s="157" t="str">
        <f>IF(AK424=0,"","Error: Verificar sumas por fila.")</f>
        <v/>
      </c>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row>
    <row r="427" spans="2:39" ht="15.05" customHeight="1" thickBot="1" x14ac:dyDescent="0.3"/>
    <row r="428" spans="2:39" ht="15.05" customHeight="1" thickBot="1" x14ac:dyDescent="0.3">
      <c r="B428" s="191" t="s">
        <v>106</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3"/>
    </row>
    <row r="429" spans="2:39" ht="15.05" customHeight="1" x14ac:dyDescent="0.25">
      <c r="B429" s="179" t="s">
        <v>107</v>
      </c>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1"/>
    </row>
    <row r="430" spans="2:39" ht="24.05" customHeight="1" x14ac:dyDescent="0.25">
      <c r="B430" s="83"/>
      <c r="C430" s="207" t="s">
        <v>108</v>
      </c>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c r="AB430" s="208"/>
      <c r="AC430" s="208"/>
      <c r="AD430" s="210"/>
    </row>
    <row r="431" spans="2:39" ht="24.05" customHeight="1" x14ac:dyDescent="0.25">
      <c r="B431" s="84"/>
      <c r="C431" s="221" t="s">
        <v>109</v>
      </c>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c r="AA431" s="222"/>
      <c r="AB431" s="222"/>
      <c r="AC431" s="222"/>
      <c r="AD431" s="223"/>
    </row>
    <row r="432" spans="2:39" ht="15.05" customHeight="1" x14ac:dyDescent="0.25"/>
    <row r="433" spans="1:36" ht="24.05" customHeight="1" x14ac:dyDescent="0.25">
      <c r="A433" s="72" t="s">
        <v>270</v>
      </c>
      <c r="B433" s="214" t="s">
        <v>266</v>
      </c>
      <c r="C433" s="214"/>
      <c r="D433" s="214"/>
      <c r="E433" s="214"/>
      <c r="F433" s="214"/>
      <c r="G433" s="214"/>
      <c r="H433" s="214"/>
      <c r="I433" s="214"/>
      <c r="J433" s="214"/>
      <c r="K433" s="214"/>
      <c r="L433" s="214"/>
      <c r="M433" s="214"/>
      <c r="N433" s="214"/>
      <c r="O433" s="214"/>
      <c r="P433" s="214"/>
      <c r="Q433" s="214"/>
      <c r="R433" s="214"/>
      <c r="S433" s="214"/>
      <c r="T433" s="214"/>
      <c r="U433" s="214"/>
      <c r="V433" s="214"/>
      <c r="W433" s="214"/>
      <c r="X433" s="214"/>
      <c r="Y433" s="214"/>
      <c r="Z433" s="214"/>
      <c r="AA433" s="214"/>
      <c r="AB433" s="214"/>
      <c r="AC433" s="214"/>
      <c r="AD433" s="214"/>
    </row>
    <row r="434" spans="1:36" ht="15.05" customHeight="1" x14ac:dyDescent="0.25"/>
    <row r="435" spans="1:36" ht="15.05" customHeight="1" x14ac:dyDescent="0.25">
      <c r="C435" s="224" t="s">
        <v>102</v>
      </c>
      <c r="D435" s="147"/>
      <c r="E435" s="147"/>
      <c r="F435" s="147"/>
      <c r="G435" s="147"/>
      <c r="H435" s="147"/>
      <c r="I435" s="147"/>
      <c r="J435" s="147"/>
      <c r="K435" s="147"/>
      <c r="L435" s="147"/>
      <c r="M435" s="147"/>
      <c r="N435" s="147"/>
      <c r="O435" s="225"/>
      <c r="P435" s="232" t="s">
        <v>114</v>
      </c>
      <c r="Q435" s="233"/>
      <c r="R435" s="233"/>
      <c r="S435" s="233"/>
      <c r="T435" s="233"/>
      <c r="U435" s="233"/>
      <c r="V435" s="233"/>
      <c r="W435" s="233"/>
      <c r="X435" s="233"/>
      <c r="Y435" s="233"/>
      <c r="Z435" s="233"/>
      <c r="AA435" s="233"/>
      <c r="AB435" s="233"/>
      <c r="AC435" s="233"/>
      <c r="AD435" s="234"/>
      <c r="AG435" s="61" t="s">
        <v>278</v>
      </c>
    </row>
    <row r="436" spans="1:36" ht="15.05" customHeight="1" x14ac:dyDescent="0.25">
      <c r="C436" s="226"/>
      <c r="D436" s="227"/>
      <c r="E436" s="227"/>
      <c r="F436" s="227"/>
      <c r="G436" s="227"/>
      <c r="H436" s="227"/>
      <c r="I436" s="227"/>
      <c r="J436" s="227"/>
      <c r="K436" s="227"/>
      <c r="L436" s="227"/>
      <c r="M436" s="227"/>
      <c r="N436" s="227"/>
      <c r="O436" s="228"/>
      <c r="P436" s="235" t="s">
        <v>26</v>
      </c>
      <c r="Q436" s="236"/>
      <c r="R436" s="236"/>
      <c r="S436" s="236"/>
      <c r="T436" s="236"/>
      <c r="U436" s="239" t="s">
        <v>113</v>
      </c>
      <c r="V436" s="240"/>
      <c r="W436" s="240"/>
      <c r="X436" s="240"/>
      <c r="Y436" s="240"/>
      <c r="Z436" s="240"/>
      <c r="AA436" s="240"/>
      <c r="AB436" s="240"/>
      <c r="AC436" s="240"/>
      <c r="AD436" s="241"/>
      <c r="AG436" s="61">
        <f>+COUNTBLANK(P438:AD439)</f>
        <v>30</v>
      </c>
      <c r="AH436" s="61">
        <v>30</v>
      </c>
      <c r="AI436" s="61">
        <v>24</v>
      </c>
    </row>
    <row r="437" spans="1:36" ht="24.05" customHeight="1" x14ac:dyDescent="0.25">
      <c r="C437" s="229"/>
      <c r="D437" s="230"/>
      <c r="E437" s="230"/>
      <c r="F437" s="230"/>
      <c r="G437" s="230"/>
      <c r="H437" s="230"/>
      <c r="I437" s="230"/>
      <c r="J437" s="230"/>
      <c r="K437" s="230"/>
      <c r="L437" s="230"/>
      <c r="M437" s="230"/>
      <c r="N437" s="230"/>
      <c r="O437" s="231"/>
      <c r="P437" s="237"/>
      <c r="Q437" s="238"/>
      <c r="R437" s="238"/>
      <c r="S437" s="238"/>
      <c r="T437" s="238"/>
      <c r="U437" s="173" t="s">
        <v>111</v>
      </c>
      <c r="V437" s="174"/>
      <c r="W437" s="174"/>
      <c r="X437" s="174"/>
      <c r="Y437" s="175"/>
      <c r="Z437" s="173" t="s">
        <v>112</v>
      </c>
      <c r="AA437" s="174"/>
      <c r="AB437" s="174"/>
      <c r="AC437" s="174"/>
      <c r="AD437" s="175"/>
      <c r="AG437" s="97" t="s">
        <v>281</v>
      </c>
      <c r="AH437" s="92" t="s">
        <v>279</v>
      </c>
      <c r="AI437" s="93" t="s">
        <v>282</v>
      </c>
      <c r="AJ437" s="92" t="s">
        <v>280</v>
      </c>
    </row>
    <row r="438" spans="1:36" ht="15.05" customHeight="1" x14ac:dyDescent="0.3">
      <c r="C438" s="87" t="s">
        <v>100</v>
      </c>
      <c r="D438" s="220" t="s">
        <v>98</v>
      </c>
      <c r="E438" s="220"/>
      <c r="F438" s="220"/>
      <c r="G438" s="220"/>
      <c r="H438" s="220"/>
      <c r="I438" s="220"/>
      <c r="J438" s="220"/>
      <c r="K438" s="220"/>
      <c r="L438" s="220"/>
      <c r="M438" s="220"/>
      <c r="N438" s="220"/>
      <c r="O438" s="220"/>
      <c r="P438" s="160"/>
      <c r="Q438" s="146"/>
      <c r="R438" s="146"/>
      <c r="S438" s="146"/>
      <c r="T438" s="161"/>
      <c r="U438" s="160"/>
      <c r="V438" s="146"/>
      <c r="W438" s="146"/>
      <c r="X438" s="146"/>
      <c r="Y438" s="161"/>
      <c r="Z438" s="160"/>
      <c r="AA438" s="146"/>
      <c r="AB438" s="146"/>
      <c r="AC438" s="146"/>
      <c r="AD438" s="161"/>
      <c r="AG438" s="91">
        <f>P438</f>
        <v>0</v>
      </c>
      <c r="AH438" s="93">
        <f>COUNTIF(U438:AD438,"NS")</f>
        <v>0</v>
      </c>
      <c r="AI438" s="94">
        <f>SUM(U438:AD438)</f>
        <v>0</v>
      </c>
      <c r="AJ438" s="92">
        <f>IF($AG$436=30,0,IF(OR(AND(AG438=0,AH438&gt;0),AND(AG438="ns",AI438&gt;0),AND(AG438="ns",AH438=0,AI438=0)),1,IF(OR(AND(AG438&gt;0,AH438=2),AND(AG438="ns",AH438=2),AND(AG438="ns",AI438=0,AH438&gt;0),AG438=AI438),0,1)))</f>
        <v>0</v>
      </c>
    </row>
    <row r="439" spans="1:36" ht="15.05" customHeight="1" x14ac:dyDescent="0.3">
      <c r="C439" s="87" t="s">
        <v>101</v>
      </c>
      <c r="D439" s="220" t="s">
        <v>99</v>
      </c>
      <c r="E439" s="220"/>
      <c r="F439" s="220"/>
      <c r="G439" s="220"/>
      <c r="H439" s="220"/>
      <c r="I439" s="220"/>
      <c r="J439" s="220"/>
      <c r="K439" s="220"/>
      <c r="L439" s="220"/>
      <c r="M439" s="220"/>
      <c r="N439" s="220"/>
      <c r="O439" s="220"/>
      <c r="P439" s="160"/>
      <c r="Q439" s="146"/>
      <c r="R439" s="146"/>
      <c r="S439" s="146"/>
      <c r="T439" s="161"/>
      <c r="U439" s="160"/>
      <c r="V439" s="146"/>
      <c r="W439" s="146"/>
      <c r="X439" s="146"/>
      <c r="Y439" s="161"/>
      <c r="Z439" s="160"/>
      <c r="AA439" s="146"/>
      <c r="AB439" s="146"/>
      <c r="AC439" s="146"/>
      <c r="AD439" s="161"/>
      <c r="AG439" s="91">
        <f>P439</f>
        <v>0</v>
      </c>
      <c r="AH439" s="93">
        <f>COUNTIF(U439:AD439,"NS")</f>
        <v>0</v>
      </c>
      <c r="AI439" s="94">
        <f>SUM(U439:AD439)</f>
        <v>0</v>
      </c>
      <c r="AJ439" s="92">
        <f>IF($AG$436=30,0,IF(OR(AND(AG439=0,AH439&gt;0),AND(AG439="ns",AI439&gt;0),AND(AG439="ns",AH439=0,AI439=0)),1,IF(OR(AND(AG439&gt;0,AH439=2),AND(AG439="ns",AH439=2),AND(AG439="ns",AI439=0,AH439&gt;0),AG439=AI439),0,1)))</f>
        <v>0</v>
      </c>
    </row>
    <row r="440" spans="1:36" ht="15.05" customHeight="1" x14ac:dyDescent="0.25">
      <c r="B440" s="159" t="str">
        <f>IF(OR(AG436=30,AG436=24),"","Error: Debe completar toda la información requerida.")</f>
        <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J440" s="90">
        <f>+SUM(AJ438:AJ439)</f>
        <v>0</v>
      </c>
    </row>
    <row r="441" spans="1:36" ht="15.05" customHeight="1" x14ac:dyDescent="0.25">
      <c r="B441" s="157" t="str">
        <f>IF(AJ440=0,"","Error: Verificar sumas por fila.")</f>
        <v/>
      </c>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row>
    <row r="442" spans="1:36" ht="24.05" customHeight="1" x14ac:dyDescent="0.25">
      <c r="A442" s="72" t="s">
        <v>271</v>
      </c>
      <c r="B442" s="214" t="s">
        <v>267</v>
      </c>
      <c r="C442" s="214"/>
      <c r="D442" s="214"/>
      <c r="E442" s="214"/>
      <c r="F442" s="214"/>
      <c r="G442" s="214"/>
      <c r="H442" s="214"/>
      <c r="I442" s="214"/>
      <c r="J442" s="214"/>
      <c r="K442" s="214"/>
      <c r="L442" s="214"/>
      <c r="M442" s="214"/>
      <c r="N442" s="214"/>
      <c r="O442" s="214"/>
      <c r="P442" s="214"/>
      <c r="Q442" s="214"/>
      <c r="R442" s="214"/>
      <c r="S442" s="214"/>
      <c r="T442" s="214"/>
      <c r="U442" s="214"/>
      <c r="V442" s="214"/>
      <c r="W442" s="214"/>
      <c r="X442" s="214"/>
      <c r="Y442" s="214"/>
      <c r="Z442" s="214"/>
      <c r="AA442" s="214"/>
      <c r="AB442" s="214"/>
      <c r="AC442" s="214"/>
      <c r="AD442" s="214"/>
      <c r="AG442" s="61" t="s">
        <v>278</v>
      </c>
    </row>
    <row r="443" spans="1:36" ht="15.05" customHeight="1" x14ac:dyDescent="0.25">
      <c r="C443" s="198" t="s">
        <v>115</v>
      </c>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G443" s="61">
        <f>+COUNTBLANK(C445:H449)</f>
        <v>29</v>
      </c>
      <c r="AH443" s="61">
        <v>29</v>
      </c>
      <c r="AI443" s="61">
        <v>26</v>
      </c>
    </row>
    <row r="444" spans="1:36" ht="15.05" customHeight="1" thickBot="1" x14ac:dyDescent="0.3">
      <c r="AG444" s="97" t="s">
        <v>281</v>
      </c>
      <c r="AH444" s="92" t="s">
        <v>279</v>
      </c>
      <c r="AI444" s="93" t="s">
        <v>282</v>
      </c>
      <c r="AJ444" s="92" t="s">
        <v>280</v>
      </c>
    </row>
    <row r="445" spans="1:36" ht="15.75" thickBot="1" x14ac:dyDescent="0.35">
      <c r="C445" s="199"/>
      <c r="D445" s="200"/>
      <c r="E445" s="200"/>
      <c r="F445" s="201"/>
      <c r="G445" s="218" t="s">
        <v>116</v>
      </c>
      <c r="H445" s="219"/>
      <c r="I445" s="219"/>
      <c r="J445" s="219"/>
      <c r="K445" s="219"/>
      <c r="L445" s="219"/>
      <c r="M445" s="219"/>
      <c r="N445" s="219"/>
      <c r="O445" s="219"/>
      <c r="P445" s="219"/>
      <c r="Q445" s="219"/>
      <c r="R445" s="219"/>
      <c r="S445" s="219"/>
      <c r="T445" s="219"/>
      <c r="U445" s="219"/>
      <c r="V445" s="219"/>
      <c r="W445" s="219"/>
      <c r="X445" s="219"/>
      <c r="Y445" s="219"/>
      <c r="Z445" s="219"/>
      <c r="AA445" s="219"/>
      <c r="AB445" s="219"/>
      <c r="AC445" s="219"/>
      <c r="AD445" s="219"/>
      <c r="AG445" s="91">
        <f>C445</f>
        <v>0</v>
      </c>
      <c r="AH445" s="93">
        <f>COUNTIF(E447:H449,"NS")</f>
        <v>0</v>
      </c>
      <c r="AI445" s="94">
        <f>SUM(E447:H449)</f>
        <v>0</v>
      </c>
      <c r="AJ445" s="92">
        <f>IF($AG$443=29,0,IF(OR(AND(AG445=0,AH445&gt;0),AND(AG445="ns",AI445&gt;0),AND(AG445="ns",AH445=0,AI445=0)),1,IF(OR(AND(AG445&gt;0,AH445=2),AND(AG445="ns",AH445=2),AND(AG445="ns",AI445=0,AH445&gt;0),AG445=AI445),0,1)))</f>
        <v>0</v>
      </c>
    </row>
    <row r="446" spans="1:36" x14ac:dyDescent="0.25">
      <c r="C446" s="52"/>
      <c r="D446" s="52"/>
      <c r="E446" s="52"/>
      <c r="F446" s="52"/>
      <c r="G446" s="52"/>
      <c r="H446" s="52"/>
      <c r="I446" s="53"/>
      <c r="J446" s="54"/>
      <c r="K446" s="53"/>
      <c r="L446" s="54"/>
      <c r="M446" s="54"/>
      <c r="N446" s="54"/>
      <c r="O446" s="54"/>
      <c r="P446" s="54"/>
      <c r="Q446" s="54"/>
      <c r="R446" s="54"/>
      <c r="S446" s="54"/>
      <c r="T446" s="54"/>
      <c r="U446" s="54"/>
      <c r="V446" s="54"/>
      <c r="W446" s="54"/>
      <c r="X446" s="54"/>
      <c r="Y446" s="54"/>
      <c r="Z446" s="54"/>
      <c r="AA446" s="54"/>
      <c r="AB446" s="54"/>
      <c r="AC446" s="54"/>
      <c r="AD446" s="54"/>
    </row>
    <row r="447" spans="1:36" ht="15.05" x14ac:dyDescent="0.25">
      <c r="C447" s="55"/>
      <c r="D447" s="88"/>
      <c r="E447" s="215"/>
      <c r="F447" s="216"/>
      <c r="G447" s="216"/>
      <c r="H447" s="217"/>
      <c r="I447" s="53" t="s">
        <v>51</v>
      </c>
      <c r="J447" s="54"/>
      <c r="K447" s="53"/>
      <c r="L447" s="54"/>
      <c r="M447" s="54"/>
      <c r="N447" s="54"/>
      <c r="O447" s="54"/>
      <c r="P447" s="54"/>
      <c r="Q447" s="54"/>
      <c r="R447" s="54"/>
      <c r="S447" s="54"/>
      <c r="T447" s="54"/>
      <c r="U447" s="54"/>
      <c r="V447" s="54"/>
      <c r="W447" s="54"/>
      <c r="X447" s="54"/>
      <c r="Y447" s="54"/>
      <c r="Z447" s="54"/>
      <c r="AA447" s="54"/>
      <c r="AB447" s="54"/>
      <c r="AC447" s="54"/>
      <c r="AD447" s="54"/>
    </row>
    <row r="448" spans="1:36" ht="15.05" x14ac:dyDescent="0.25">
      <c r="C448" s="52"/>
      <c r="D448" s="88"/>
      <c r="E448" s="52"/>
      <c r="F448" s="52"/>
      <c r="G448" s="52"/>
      <c r="H448" s="52"/>
      <c r="I448" s="53"/>
      <c r="J448" s="54"/>
      <c r="K448" s="53"/>
      <c r="L448" s="54"/>
      <c r="M448" s="88"/>
      <c r="N448" s="88"/>
      <c r="O448" s="88"/>
      <c r="P448" s="88"/>
      <c r="Q448" s="88"/>
      <c r="R448" s="54"/>
      <c r="S448" s="54"/>
      <c r="T448" s="54"/>
      <c r="U448" s="54"/>
      <c r="V448" s="54"/>
      <c r="W448" s="54"/>
      <c r="X448" s="54"/>
      <c r="Y448" s="54"/>
      <c r="Z448" s="54"/>
      <c r="AA448" s="54"/>
      <c r="AB448" s="54"/>
      <c r="AC448" s="54"/>
      <c r="AD448" s="54"/>
    </row>
    <row r="449" spans="2:30" ht="15.05" x14ac:dyDescent="0.25">
      <c r="C449" s="55"/>
      <c r="D449" s="88"/>
      <c r="E449" s="215"/>
      <c r="F449" s="216"/>
      <c r="G449" s="216"/>
      <c r="H449" s="217"/>
      <c r="I449" s="53" t="s">
        <v>52</v>
      </c>
      <c r="J449" s="54"/>
      <c r="K449" s="53"/>
      <c r="L449" s="54"/>
      <c r="M449" s="88"/>
      <c r="N449" s="88"/>
      <c r="O449" s="88"/>
      <c r="P449" s="88"/>
      <c r="Q449" s="88"/>
      <c r="R449" s="54"/>
      <c r="S449" s="54"/>
      <c r="T449" s="54"/>
      <c r="U449" s="54"/>
      <c r="V449" s="54"/>
      <c r="W449" s="54"/>
      <c r="X449" s="54"/>
      <c r="Y449" s="54"/>
      <c r="Z449" s="54"/>
      <c r="AA449" s="54"/>
      <c r="AB449" s="54"/>
      <c r="AC449" s="54"/>
      <c r="AD449" s="54"/>
    </row>
    <row r="450" spans="2:30" x14ac:dyDescent="0.25"/>
    <row r="451" spans="2:30" x14ac:dyDescent="0.25">
      <c r="B451" s="159" t="str">
        <f>IF(OR(AG443=29,AG443=26),"","Error: Debe completar toda la información requerida.")</f>
        <v/>
      </c>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row>
    <row r="452" spans="2:30" x14ac:dyDescent="0.25">
      <c r="B452" s="157" t="str">
        <f>IF(AJ445=0,"","Error: Verificar suma.")</f>
        <v/>
      </c>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row>
    <row r="453" spans="2:30" ht="14.25" hidden="1" x14ac:dyDescent="0.2"/>
    <row r="454" spans="2:30" ht="14.25" hidden="1" x14ac:dyDescent="0.2"/>
    <row r="455" spans="2:30" ht="14.25" hidden="1" x14ac:dyDescent="0.2"/>
    <row r="456" spans="2:30" ht="14.25" hidden="1" x14ac:dyDescent="0.2"/>
    <row r="457" spans="2:30" ht="14.25" hidden="1" x14ac:dyDescent="0.2"/>
    <row r="458" spans="2:30" ht="14.25" hidden="1" x14ac:dyDescent="0.2"/>
    <row r="459" spans="2:30" ht="14.25" hidden="1" x14ac:dyDescent="0.2"/>
    <row r="460" spans="2:30" ht="14.25" hidden="1" x14ac:dyDescent="0.2"/>
    <row r="461" spans="2:30" ht="14.25" hidden="1" x14ac:dyDescent="0.2"/>
    <row r="462" spans="2:30" ht="14.25" hidden="1" x14ac:dyDescent="0.2"/>
    <row r="463" spans="2:30" ht="14.25" hidden="1" x14ac:dyDescent="0.2"/>
    <row r="464" spans="2:30" ht="14.25" hidden="1" x14ac:dyDescent="0.2"/>
    <row r="465" ht="14.25" hidden="1" x14ac:dyDescent="0.2"/>
    <row r="466" ht="14.25" hidden="1" x14ac:dyDescent="0.2"/>
    <row r="467" ht="14.25" hidden="1" x14ac:dyDescent="0.2"/>
    <row r="468" ht="14.25" hidden="1" x14ac:dyDescent="0.2"/>
    <row r="469" ht="14.25" hidden="1" x14ac:dyDescent="0.2"/>
    <row r="470" ht="14.25" hidden="1" x14ac:dyDescent="0.2"/>
    <row r="471" ht="14.25" hidden="1" x14ac:dyDescent="0.2"/>
    <row r="472" ht="14.25" hidden="1" x14ac:dyDescent="0.2"/>
    <row r="473" ht="14.25" hidden="1" x14ac:dyDescent="0.2"/>
    <row r="474" ht="14.25" hidden="1" x14ac:dyDescent="0.2"/>
    <row r="475" ht="14.25" hidden="1" x14ac:dyDescent="0.2"/>
    <row r="476" ht="14.25" hidden="1" x14ac:dyDescent="0.2"/>
    <row r="477" ht="14.25" hidden="1" x14ac:dyDescent="0.2"/>
    <row r="478" ht="14.25" hidden="1" x14ac:dyDescent="0.2"/>
    <row r="479" ht="14.25" hidden="1" x14ac:dyDescent="0.2"/>
    <row r="480" ht="14.25" hidden="1" x14ac:dyDescent="0.2"/>
    <row r="481" ht="14.25" hidden="1" x14ac:dyDescent="0.2"/>
    <row r="482" ht="14.25" hidden="1" x14ac:dyDescent="0.2"/>
    <row r="483" ht="14.25" hidden="1" x14ac:dyDescent="0.2"/>
    <row r="484" ht="14.25" hidden="1" x14ac:dyDescent="0.2"/>
    <row r="485" ht="14.25" hidden="1" x14ac:dyDescent="0.2"/>
    <row r="486" ht="14.25" hidden="1" x14ac:dyDescent="0.2"/>
    <row r="487" ht="14.25" hidden="1" x14ac:dyDescent="0.2"/>
    <row r="488" ht="14.25" hidden="1" x14ac:dyDescent="0.2"/>
    <row r="489" ht="14.25" hidden="1" x14ac:dyDescent="0.2"/>
    <row r="490" ht="14.25" hidden="1" x14ac:dyDescent="0.2"/>
    <row r="491" ht="14.25" hidden="1" x14ac:dyDescent="0.2"/>
    <row r="492" ht="14.25" hidden="1" x14ac:dyDescent="0.2"/>
    <row r="493" ht="14.25" hidden="1" x14ac:dyDescent="0.2"/>
    <row r="494" ht="14.25" hidden="1" x14ac:dyDescent="0.2"/>
    <row r="495" ht="14.25" hidden="1" x14ac:dyDescent="0.2"/>
    <row r="496" ht="14.25" hidden="1" x14ac:dyDescent="0.2"/>
    <row r="497" ht="14.25" hidden="1" x14ac:dyDescent="0.2"/>
    <row r="498" ht="14.25" hidden="1" x14ac:dyDescent="0.2"/>
    <row r="499" ht="14.25" hidden="1" x14ac:dyDescent="0.2"/>
    <row r="500" ht="14.25" hidden="1" x14ac:dyDescent="0.2"/>
    <row r="501" ht="14.25" hidden="1" x14ac:dyDescent="0.2"/>
    <row r="502" ht="14.25" hidden="1" x14ac:dyDescent="0.2"/>
    <row r="503" ht="14.25" hidden="1" x14ac:dyDescent="0.2"/>
    <row r="504" ht="14.25" hidden="1" x14ac:dyDescent="0.2"/>
    <row r="505" ht="14.25" hidden="1" x14ac:dyDescent="0.2"/>
    <row r="506" ht="14.25" hidden="1" x14ac:dyDescent="0.2"/>
    <row r="507" ht="14.25" hidden="1" x14ac:dyDescent="0.2"/>
    <row r="508" ht="14.25" hidden="1" x14ac:dyDescent="0.2"/>
    <row r="509" ht="14.25" hidden="1" x14ac:dyDescent="0.2"/>
    <row r="510" ht="14.25" hidden="1" x14ac:dyDescent="0.2"/>
    <row r="511" ht="14.25" hidden="1" x14ac:dyDescent="0.2"/>
    <row r="512" ht="14.25" hidden="1" x14ac:dyDescent="0.2"/>
    <row r="513" ht="14.25" hidden="1" x14ac:dyDescent="0.2"/>
    <row r="514" ht="14.25" hidden="1" x14ac:dyDescent="0.2"/>
    <row r="515" ht="14.25" hidden="1" x14ac:dyDescent="0.2"/>
    <row r="516" ht="14.25" hidden="1" x14ac:dyDescent="0.2"/>
    <row r="517" ht="14.25" hidden="1" x14ac:dyDescent="0.2"/>
    <row r="518" ht="14.25" hidden="1" x14ac:dyDescent="0.2"/>
    <row r="519" ht="14.25" hidden="1" x14ac:dyDescent="0.2"/>
    <row r="520" ht="14.25" hidden="1" x14ac:dyDescent="0.2"/>
    <row r="521" ht="14.25" hidden="1" x14ac:dyDescent="0.2"/>
    <row r="522" ht="14.25" hidden="1" x14ac:dyDescent="0.2"/>
    <row r="523" ht="14.25" hidden="1" x14ac:dyDescent="0.2"/>
    <row r="524" ht="14.25" hidden="1" x14ac:dyDescent="0.2"/>
    <row r="525" ht="14.25" hidden="1" x14ac:dyDescent="0.2"/>
    <row r="526" ht="14.25" hidden="1" x14ac:dyDescent="0.2"/>
    <row r="527" ht="14.25" hidden="1" x14ac:dyDescent="0.2"/>
    <row r="528" ht="14.25" hidden="1" x14ac:dyDescent="0.2"/>
    <row r="529" ht="14.25" hidden="1" x14ac:dyDescent="0.2"/>
    <row r="530" ht="14.25" hidden="1" x14ac:dyDescent="0.2"/>
    <row r="531" ht="14.25" hidden="1" x14ac:dyDescent="0.2"/>
    <row r="532" ht="14.25" hidden="1" x14ac:dyDescent="0.2"/>
    <row r="533" ht="14.25" hidden="1" x14ac:dyDescent="0.2"/>
    <row r="534" ht="14.25" hidden="1" x14ac:dyDescent="0.2"/>
    <row r="535" ht="14.25" hidden="1" x14ac:dyDescent="0.2"/>
    <row r="536" ht="14.25" hidden="1" x14ac:dyDescent="0.2"/>
    <row r="537" ht="14.25" hidden="1" x14ac:dyDescent="0.2"/>
    <row r="538" ht="14.25" hidden="1" x14ac:dyDescent="0.2"/>
    <row r="539" ht="14.25" hidden="1" x14ac:dyDescent="0.2"/>
    <row r="540" ht="14.25" hidden="1" x14ac:dyDescent="0.2"/>
    <row r="541" ht="14.25" hidden="1" x14ac:dyDescent="0.2"/>
    <row r="542" ht="14.25" hidden="1" x14ac:dyDescent="0.2"/>
    <row r="543" ht="14.25" hidden="1" x14ac:dyDescent="0.2"/>
    <row r="544" ht="14.25" hidden="1" x14ac:dyDescent="0.2"/>
    <row r="545" ht="14.25" hidden="1" x14ac:dyDescent="0.2"/>
    <row r="546" ht="14.25" hidden="1" x14ac:dyDescent="0.2"/>
    <row r="547" ht="14.25" hidden="1" x14ac:dyDescent="0.2"/>
    <row r="548" ht="14.25" hidden="1" x14ac:dyDescent="0.2"/>
    <row r="549" ht="14.25" hidden="1" x14ac:dyDescent="0.2"/>
    <row r="550" ht="14.25" hidden="1" x14ac:dyDescent="0.2"/>
    <row r="551" ht="14.25" hidden="1" x14ac:dyDescent="0.2"/>
    <row r="552" ht="14.25" hidden="1" x14ac:dyDescent="0.2"/>
    <row r="553" ht="14.25" hidden="1" x14ac:dyDescent="0.2"/>
    <row r="554" ht="14.25" hidden="1" x14ac:dyDescent="0.2"/>
    <row r="555" ht="14.25" hidden="1" x14ac:dyDescent="0.2"/>
    <row r="556" ht="14.25" hidden="1" x14ac:dyDescent="0.2"/>
    <row r="557" ht="14.25" hidden="1" x14ac:dyDescent="0.2"/>
    <row r="558" ht="14.25" hidden="1" x14ac:dyDescent="0.2"/>
    <row r="559" ht="14.25" hidden="1" x14ac:dyDescent="0.2"/>
    <row r="560" ht="14.25" hidden="1" x14ac:dyDescent="0.2"/>
    <row r="561" ht="14.25" hidden="1" x14ac:dyDescent="0.2"/>
    <row r="562" ht="14.25" hidden="1" x14ac:dyDescent="0.2"/>
    <row r="563" ht="14.25" hidden="1" x14ac:dyDescent="0.2"/>
    <row r="564" ht="14.25" hidden="1" x14ac:dyDescent="0.2"/>
    <row r="565" ht="14.25" hidden="1" x14ac:dyDescent="0.2"/>
    <row r="566" ht="14.25" hidden="1" x14ac:dyDescent="0.2"/>
    <row r="567" ht="14.25" hidden="1" x14ac:dyDescent="0.2"/>
    <row r="568" ht="14.25" hidden="1" x14ac:dyDescent="0.2"/>
    <row r="569" ht="14.25" hidden="1" x14ac:dyDescent="0.2"/>
    <row r="570" ht="14.25" hidden="1" x14ac:dyDescent="0.2"/>
    <row r="571" ht="14.25" hidden="1" x14ac:dyDescent="0.2"/>
    <row r="572" ht="14.25" hidden="1" x14ac:dyDescent="0.2"/>
    <row r="573" ht="14.25" hidden="1" x14ac:dyDescent="0.2"/>
    <row r="574" ht="14.25" hidden="1" x14ac:dyDescent="0.2"/>
    <row r="575" ht="14.25" hidden="1" x14ac:dyDescent="0.2"/>
    <row r="576" ht="14.25" hidden="1" x14ac:dyDescent="0.2"/>
    <row r="577" ht="14.25" hidden="1" x14ac:dyDescent="0.2"/>
    <row r="578" ht="14.25" hidden="1" x14ac:dyDescent="0.2"/>
    <row r="579" ht="14.25" hidden="1" x14ac:dyDescent="0.2"/>
    <row r="580" ht="14.25" hidden="1" x14ac:dyDescent="0.2"/>
    <row r="581" ht="14.25" hidden="1" x14ac:dyDescent="0.2"/>
    <row r="582" ht="14.25" hidden="1" x14ac:dyDescent="0.2"/>
    <row r="583" ht="14.25" hidden="1" x14ac:dyDescent="0.2"/>
    <row r="584" ht="14.25" hidden="1" x14ac:dyDescent="0.2"/>
    <row r="585" ht="14.25" hidden="1" x14ac:dyDescent="0.2"/>
    <row r="586" ht="14.25" hidden="1" x14ac:dyDescent="0.2"/>
    <row r="587" ht="14.25" hidden="1" x14ac:dyDescent="0.2"/>
    <row r="588" ht="14.25" hidden="1" x14ac:dyDescent="0.2"/>
    <row r="589" ht="14.25" hidden="1" x14ac:dyDescent="0.2"/>
    <row r="590" ht="14.25" hidden="1" x14ac:dyDescent="0.2"/>
    <row r="591" ht="14.25" hidden="1" x14ac:dyDescent="0.2"/>
    <row r="592" ht="14.25" hidden="1" x14ac:dyDescent="0.2"/>
    <row r="593" ht="14.25" hidden="1" x14ac:dyDescent="0.2"/>
    <row r="594" ht="14.25" hidden="1" x14ac:dyDescent="0.2"/>
    <row r="595" ht="14.25" hidden="1" x14ac:dyDescent="0.2"/>
    <row r="596" ht="14.25" hidden="1" x14ac:dyDescent="0.2"/>
    <row r="597" ht="14.25" hidden="1" x14ac:dyDescent="0.2"/>
    <row r="598" ht="14.25" hidden="1" x14ac:dyDescent="0.2"/>
    <row r="599" ht="14.25" hidden="1" x14ac:dyDescent="0.2"/>
    <row r="600" ht="14.25" hidden="1" x14ac:dyDescent="0.2"/>
    <row r="601" ht="14.25" hidden="1" x14ac:dyDescent="0.2"/>
    <row r="602" ht="14.25" hidden="1" x14ac:dyDescent="0.2"/>
    <row r="603" ht="14.25" hidden="1" x14ac:dyDescent="0.2"/>
    <row r="604" ht="14.25" hidden="1" x14ac:dyDescent="0.2"/>
    <row r="605" ht="14.25" hidden="1" x14ac:dyDescent="0.2"/>
    <row r="606" ht="14.25" hidden="1" x14ac:dyDescent="0.2"/>
    <row r="607" ht="14.25" hidden="1" x14ac:dyDescent="0.2"/>
    <row r="608" ht="14.25" hidden="1" x14ac:dyDescent="0.2"/>
    <row r="609" ht="14.25" hidden="1" x14ac:dyDescent="0.2"/>
    <row r="610" ht="14.25" hidden="1" x14ac:dyDescent="0.2"/>
    <row r="611" ht="14.25" hidden="1" x14ac:dyDescent="0.2"/>
    <row r="612" ht="14.25" hidden="1" x14ac:dyDescent="0.2"/>
    <row r="613" ht="14.25" hidden="1" x14ac:dyDescent="0.2"/>
    <row r="614" ht="14.25" hidden="1" x14ac:dyDescent="0.2"/>
    <row r="615" ht="14.25" hidden="1" x14ac:dyDescent="0.2"/>
    <row r="616" ht="14.25" hidden="1" x14ac:dyDescent="0.2"/>
    <row r="617" ht="14.25" hidden="1" x14ac:dyDescent="0.2"/>
    <row r="618" ht="14.25" hidden="1" x14ac:dyDescent="0.2"/>
    <row r="619" ht="14.25" hidden="1" x14ac:dyDescent="0.2"/>
    <row r="620" ht="14.25" hidden="1" x14ac:dyDescent="0.2"/>
    <row r="621" ht="14.25" hidden="1" x14ac:dyDescent="0.2"/>
    <row r="622" ht="14.25" hidden="1" x14ac:dyDescent="0.2"/>
    <row r="623" ht="14.25" hidden="1" x14ac:dyDescent="0.2"/>
    <row r="624" ht="14.25" hidden="1" x14ac:dyDescent="0.2"/>
    <row r="625" ht="14.25" hidden="1" x14ac:dyDescent="0.2"/>
    <row r="626" ht="14.25" hidden="1" x14ac:dyDescent="0.2"/>
    <row r="627" ht="14.25" hidden="1" x14ac:dyDescent="0.2"/>
    <row r="628" ht="14.25" hidden="1" x14ac:dyDescent="0.2"/>
    <row r="629" ht="14.25" hidden="1" x14ac:dyDescent="0.2"/>
    <row r="630" ht="14.25" hidden="1" x14ac:dyDescent="0.2"/>
    <row r="631" ht="14.25" hidden="1" x14ac:dyDescent="0.2"/>
    <row r="632" ht="14.25" hidden="1" x14ac:dyDescent="0.2"/>
    <row r="633" ht="14.25" hidden="1" x14ac:dyDescent="0.2"/>
    <row r="634" ht="14.25" hidden="1" x14ac:dyDescent="0.2"/>
    <row r="635" ht="14.25" hidden="1" x14ac:dyDescent="0.2"/>
    <row r="636" ht="14.25" hidden="1" x14ac:dyDescent="0.2"/>
    <row r="637" ht="14.25" hidden="1" x14ac:dyDescent="0.2"/>
    <row r="638" ht="14.25" hidden="1" x14ac:dyDescent="0.2"/>
    <row r="639" ht="14.25" hidden="1" x14ac:dyDescent="0.2"/>
    <row r="640" ht="14.25" hidden="1" x14ac:dyDescent="0.2"/>
    <row r="641" ht="14.25" hidden="1" x14ac:dyDescent="0.2"/>
    <row r="642" ht="14.25" hidden="1" x14ac:dyDescent="0.2"/>
    <row r="643" ht="14.25" hidden="1" x14ac:dyDescent="0.2"/>
    <row r="644" ht="14.25" hidden="1" x14ac:dyDescent="0.2"/>
    <row r="645" ht="14.25" hidden="1" x14ac:dyDescent="0.2"/>
    <row r="646" ht="14.25" hidden="1" x14ac:dyDescent="0.2"/>
    <row r="647" ht="14.25" hidden="1" x14ac:dyDescent="0.2"/>
    <row r="648" ht="14.25" hidden="1" x14ac:dyDescent="0.2"/>
    <row r="649" ht="14.25" hidden="1" x14ac:dyDescent="0.2"/>
    <row r="650" ht="14.25" hidden="1" x14ac:dyDescent="0.2"/>
    <row r="651" ht="14.25" hidden="1" x14ac:dyDescent="0.2"/>
    <row r="652" ht="14.25" hidden="1" x14ac:dyDescent="0.2"/>
    <row r="653" ht="14.25" hidden="1" x14ac:dyDescent="0.2"/>
    <row r="654" ht="14.25" hidden="1" x14ac:dyDescent="0.2"/>
    <row r="655" ht="14.25" hidden="1" x14ac:dyDescent="0.2"/>
    <row r="656" ht="14.25" hidden="1" x14ac:dyDescent="0.2"/>
    <row r="657" ht="14.25" hidden="1" x14ac:dyDescent="0.2"/>
    <row r="658" ht="14.25" hidden="1" x14ac:dyDescent="0.2"/>
    <row r="659" ht="14.25" hidden="1" x14ac:dyDescent="0.2"/>
    <row r="660" ht="14.25" hidden="1" x14ac:dyDescent="0.2"/>
    <row r="661" ht="14.25" hidden="1" x14ac:dyDescent="0.2"/>
    <row r="662" ht="14.25" hidden="1" x14ac:dyDescent="0.2"/>
    <row r="663" ht="14.25" hidden="1" x14ac:dyDescent="0.2"/>
    <row r="664" ht="14.25" hidden="1" x14ac:dyDescent="0.2"/>
    <row r="665" ht="14.25" hidden="1" x14ac:dyDescent="0.2"/>
    <row r="666" ht="14.25" hidden="1" x14ac:dyDescent="0.2"/>
    <row r="667" ht="14.25" hidden="1" x14ac:dyDescent="0.2"/>
    <row r="668" ht="14.25" hidden="1" x14ac:dyDescent="0.2"/>
    <row r="669" ht="14.25" hidden="1" x14ac:dyDescent="0.2"/>
    <row r="670" ht="14.25" hidden="1" x14ac:dyDescent="0.2"/>
    <row r="671" ht="14.25" hidden="1" x14ac:dyDescent="0.2"/>
    <row r="672" ht="14.25" hidden="1" x14ac:dyDescent="0.2"/>
    <row r="673" ht="14.25" hidden="1" x14ac:dyDescent="0.2"/>
    <row r="674" ht="14.25" hidden="1" x14ac:dyDescent="0.2"/>
    <row r="675" ht="14.25" hidden="1" x14ac:dyDescent="0.2"/>
    <row r="676" ht="14.25" hidden="1" x14ac:dyDescent="0.2"/>
    <row r="677" ht="14.25" hidden="1" x14ac:dyDescent="0.2"/>
    <row r="678" ht="14.25" hidden="1" x14ac:dyDescent="0.2"/>
    <row r="679" ht="14.25" hidden="1" x14ac:dyDescent="0.2"/>
    <row r="680" ht="14.25" hidden="1" x14ac:dyDescent="0.2"/>
    <row r="681" ht="14.25" hidden="1" x14ac:dyDescent="0.2"/>
    <row r="682" ht="14.25" hidden="1" x14ac:dyDescent="0.2"/>
    <row r="683" ht="14.25" hidden="1" x14ac:dyDescent="0.2"/>
    <row r="684" ht="14.25" hidden="1" x14ac:dyDescent="0.2"/>
    <row r="685" ht="14.25" hidden="1" x14ac:dyDescent="0.2"/>
    <row r="686" ht="14.25" hidden="1" x14ac:dyDescent="0.2"/>
    <row r="687" ht="14.25" hidden="1" x14ac:dyDescent="0.2"/>
    <row r="688" ht="14.25" hidden="1" x14ac:dyDescent="0.2"/>
    <row r="689" ht="14.25" hidden="1" x14ac:dyDescent="0.2"/>
    <row r="690" ht="14.25" hidden="1" x14ac:dyDescent="0.2"/>
    <row r="691" ht="14.25" hidden="1" x14ac:dyDescent="0.2"/>
    <row r="692" ht="14.25" hidden="1" x14ac:dyDescent="0.2"/>
    <row r="693" ht="14.25" hidden="1" x14ac:dyDescent="0.2"/>
    <row r="694" ht="14.25" hidden="1" x14ac:dyDescent="0.2"/>
    <row r="695" ht="14.25" hidden="1" x14ac:dyDescent="0.2"/>
    <row r="696" ht="14.25" hidden="1" x14ac:dyDescent="0.2"/>
    <row r="697" ht="14.25" hidden="1" x14ac:dyDescent="0.2"/>
    <row r="698" ht="14.25" hidden="1" x14ac:dyDescent="0.2"/>
    <row r="699" ht="14.25" hidden="1" x14ac:dyDescent="0.2"/>
    <row r="700" ht="14.25" hidden="1" x14ac:dyDescent="0.2"/>
    <row r="701" ht="14.25" hidden="1" x14ac:dyDescent="0.2"/>
    <row r="702" ht="14.25" hidden="1" x14ac:dyDescent="0.2"/>
    <row r="703" ht="14.25" hidden="1" x14ac:dyDescent="0.2"/>
    <row r="704" ht="14.25" hidden="1" x14ac:dyDescent="0.2"/>
    <row r="705" ht="14.25" hidden="1" x14ac:dyDescent="0.2"/>
    <row r="706" ht="14.25" hidden="1" x14ac:dyDescent="0.2"/>
    <row r="707" ht="14.25" hidden="1" x14ac:dyDescent="0.2"/>
    <row r="708" ht="14.25" hidden="1" x14ac:dyDescent="0.2"/>
    <row r="709" ht="14.25" hidden="1" x14ac:dyDescent="0.2"/>
    <row r="710" ht="14.25" hidden="1" x14ac:dyDescent="0.2"/>
    <row r="711" ht="14.25" hidden="1" x14ac:dyDescent="0.2"/>
    <row r="712" ht="14.25" hidden="1" x14ac:dyDescent="0.2"/>
    <row r="713" ht="14.25" hidden="1" x14ac:dyDescent="0.2"/>
    <row r="714" ht="14.25" hidden="1" x14ac:dyDescent="0.2"/>
    <row r="715" ht="14.25" hidden="1" x14ac:dyDescent="0.2"/>
    <row r="716" ht="14.25" hidden="1" x14ac:dyDescent="0.2"/>
    <row r="717" ht="14.25" hidden="1" x14ac:dyDescent="0.2"/>
    <row r="718" ht="14.25" hidden="1" x14ac:dyDescent="0.2"/>
    <row r="719" ht="14.25" hidden="1" x14ac:dyDescent="0.2"/>
    <row r="720" ht="14.25" hidden="1" x14ac:dyDescent="0.2"/>
    <row r="721" ht="14.25" hidden="1" x14ac:dyDescent="0.2"/>
    <row r="722" ht="14.25" hidden="1" x14ac:dyDescent="0.2"/>
    <row r="723" ht="14.25" hidden="1" x14ac:dyDescent="0.2"/>
    <row r="724" ht="14.25" hidden="1" x14ac:dyDescent="0.2"/>
    <row r="725" ht="14.25" hidden="1" x14ac:dyDescent="0.2"/>
    <row r="726" ht="14.25" hidden="1" x14ac:dyDescent="0.2"/>
    <row r="727" ht="14.25" hidden="1" x14ac:dyDescent="0.2"/>
    <row r="728" ht="14.25" hidden="1" x14ac:dyDescent="0.2"/>
    <row r="729" ht="14.25" hidden="1" x14ac:dyDescent="0.2"/>
    <row r="730" ht="14.25" hidden="1" x14ac:dyDescent="0.2"/>
    <row r="731" ht="14.25" hidden="1" x14ac:dyDescent="0.2"/>
    <row r="732" ht="14.25" hidden="1" x14ac:dyDescent="0.2"/>
    <row r="733" ht="14.25" hidden="1" x14ac:dyDescent="0.2"/>
    <row r="734" ht="14.25" hidden="1" x14ac:dyDescent="0.2"/>
    <row r="735" ht="14.25" hidden="1" x14ac:dyDescent="0.2"/>
    <row r="736" ht="14.25" hidden="1" x14ac:dyDescent="0.2"/>
    <row r="737" ht="14.25" hidden="1" x14ac:dyDescent="0.2"/>
    <row r="738" ht="14.25" hidden="1" x14ac:dyDescent="0.2"/>
    <row r="739" ht="14.25" hidden="1" x14ac:dyDescent="0.2"/>
    <row r="740" ht="14.25" hidden="1" x14ac:dyDescent="0.2"/>
    <row r="741" ht="14.25" hidden="1" x14ac:dyDescent="0.2"/>
    <row r="742" ht="14.25" hidden="1" x14ac:dyDescent="0.2"/>
    <row r="743" ht="14.25" hidden="1" x14ac:dyDescent="0.2"/>
    <row r="744" ht="14.25" hidden="1" x14ac:dyDescent="0.2"/>
    <row r="745" ht="14.25" hidden="1" x14ac:dyDescent="0.2"/>
    <row r="746" ht="14.25" hidden="1" x14ac:dyDescent="0.2"/>
    <row r="747" ht="14.25" hidden="1" x14ac:dyDescent="0.2"/>
    <row r="748" ht="14.25" hidden="1" x14ac:dyDescent="0.2"/>
    <row r="749" ht="14.25" hidden="1" x14ac:dyDescent="0.2"/>
    <row r="750" ht="14.25" hidden="1" x14ac:dyDescent="0.2"/>
    <row r="751" ht="14.25" hidden="1" x14ac:dyDescent="0.2"/>
    <row r="752" ht="14.25" hidden="1" x14ac:dyDescent="0.2"/>
    <row r="753" ht="14.25" hidden="1" x14ac:dyDescent="0.2"/>
    <row r="754" ht="14.25" hidden="1" x14ac:dyDescent="0.2"/>
    <row r="755" ht="14.25" hidden="1" x14ac:dyDescent="0.2"/>
    <row r="756" ht="14.25" hidden="1" x14ac:dyDescent="0.2"/>
    <row r="757" ht="14.25" hidden="1" x14ac:dyDescent="0.2"/>
    <row r="758" ht="14.25" hidden="1" x14ac:dyDescent="0.2"/>
    <row r="759" ht="14.25" hidden="1" x14ac:dyDescent="0.2"/>
    <row r="760" ht="14.25" hidden="1" x14ac:dyDescent="0.2"/>
    <row r="761" ht="14.25" hidden="1" x14ac:dyDescent="0.2"/>
    <row r="762" ht="14.25" hidden="1" x14ac:dyDescent="0.2"/>
    <row r="763" ht="14.25" hidden="1" x14ac:dyDescent="0.2"/>
    <row r="764" ht="14.25" hidden="1" x14ac:dyDescent="0.2"/>
    <row r="765" ht="14.25" hidden="1" x14ac:dyDescent="0.2"/>
    <row r="766" ht="14.25" hidden="1" x14ac:dyDescent="0.2"/>
    <row r="767" ht="14.25" hidden="1" x14ac:dyDescent="0.2"/>
    <row r="768" ht="14.25" hidden="1" x14ac:dyDescent="0.2"/>
    <row r="769" ht="14.25" hidden="1" x14ac:dyDescent="0.2"/>
    <row r="770" ht="14.25" hidden="1" x14ac:dyDescent="0.2"/>
    <row r="771" ht="14.25" hidden="1" x14ac:dyDescent="0.2"/>
    <row r="772" ht="14.25" hidden="1" x14ac:dyDescent="0.2"/>
    <row r="773" ht="14.25" hidden="1" x14ac:dyDescent="0.2"/>
    <row r="774" ht="14.25" hidden="1" x14ac:dyDescent="0.2"/>
    <row r="775" ht="14.25" hidden="1" x14ac:dyDescent="0.2"/>
    <row r="776" ht="14.25" hidden="1" x14ac:dyDescent="0.2"/>
    <row r="777" ht="14.25" hidden="1" x14ac:dyDescent="0.2"/>
    <row r="778" ht="14.25" hidden="1" x14ac:dyDescent="0.2"/>
    <row r="779" ht="14.25" hidden="1" x14ac:dyDescent="0.2"/>
    <row r="780" ht="14.25" hidden="1" x14ac:dyDescent="0.2"/>
    <row r="781" ht="14.25" hidden="1" x14ac:dyDescent="0.2"/>
    <row r="782" ht="14.25" hidden="1" x14ac:dyDescent="0.2"/>
    <row r="783" ht="14.25" hidden="1" x14ac:dyDescent="0.2"/>
    <row r="784" ht="14.25" hidden="1" x14ac:dyDescent="0.2"/>
    <row r="785" ht="14.25" hidden="1" x14ac:dyDescent="0.2"/>
    <row r="786" ht="14.25" hidden="1" x14ac:dyDescent="0.2"/>
    <row r="787" ht="14.25" hidden="1" x14ac:dyDescent="0.2"/>
    <row r="788" ht="14.25" hidden="1" x14ac:dyDescent="0.2"/>
    <row r="789" ht="14.25" hidden="1" x14ac:dyDescent="0.2"/>
    <row r="790" ht="14.25" hidden="1" x14ac:dyDescent="0.2"/>
    <row r="791" ht="14.25" hidden="1" x14ac:dyDescent="0.2"/>
    <row r="792" ht="14.25" hidden="1" x14ac:dyDescent="0.2"/>
    <row r="793" ht="14.25" hidden="1" x14ac:dyDescent="0.2"/>
    <row r="794" ht="14.25" hidden="1" x14ac:dyDescent="0.2"/>
    <row r="795" ht="14.25" hidden="1" x14ac:dyDescent="0.2"/>
    <row r="796" ht="14.25" hidden="1" x14ac:dyDescent="0.2"/>
    <row r="797" ht="14.25" hidden="1" x14ac:dyDescent="0.2"/>
    <row r="798" ht="14.25" hidden="1" x14ac:dyDescent="0.2"/>
    <row r="799" ht="14.25" hidden="1" x14ac:dyDescent="0.2"/>
    <row r="800" ht="14.25" hidden="1" x14ac:dyDescent="0.2"/>
    <row r="801" ht="14.25" hidden="1" x14ac:dyDescent="0.2"/>
    <row r="802" ht="14.25" hidden="1" x14ac:dyDescent="0.2"/>
    <row r="803" ht="14.25" hidden="1" x14ac:dyDescent="0.2"/>
    <row r="804" ht="14.25" hidden="1" x14ac:dyDescent="0.2"/>
    <row r="805" ht="14.25" hidden="1" x14ac:dyDescent="0.2"/>
    <row r="806" ht="14.25" hidden="1" x14ac:dyDescent="0.2"/>
    <row r="807" ht="14.25" hidden="1" x14ac:dyDescent="0.2"/>
    <row r="808" ht="14.25" hidden="1" x14ac:dyDescent="0.2"/>
    <row r="809" ht="14.25" hidden="1" x14ac:dyDescent="0.2"/>
    <row r="810" ht="14.25" hidden="1" x14ac:dyDescent="0.2"/>
    <row r="811" ht="14.25" hidden="1" x14ac:dyDescent="0.2"/>
    <row r="812" ht="14.25" hidden="1" x14ac:dyDescent="0.2"/>
    <row r="813" ht="14.25" hidden="1" x14ac:dyDescent="0.2"/>
    <row r="814" ht="14.25" hidden="1" x14ac:dyDescent="0.2"/>
    <row r="815" ht="14.25" hidden="1" x14ac:dyDescent="0.2"/>
    <row r="816" ht="14.25" hidden="1" x14ac:dyDescent="0.2"/>
  </sheetData>
  <sheetProtection algorithmName="SHA-512" hashValue="UnS5c3OCOpjl6QzgvOi+Jpc1GAiKFKGhJnW2rGcWIEBFBQyYMjwstn0wVZ2ySOM9Nx7dGEahUggTm7FVblDzVA==" saltValue="9VV+uX31oTUdIQfuESAZ0A==" spinCount="100000" sheet="1" objects="1" scenarios="1"/>
  <mergeCells count="2259">
    <mergeCell ref="C148:AD148"/>
    <mergeCell ref="C149:AD149"/>
    <mergeCell ref="AA146:AB146"/>
    <mergeCell ref="C25:L26"/>
    <mergeCell ref="M25:P26"/>
    <mergeCell ref="Q25:AD25"/>
    <mergeCell ref="C21:AD21"/>
    <mergeCell ref="M146:P146"/>
    <mergeCell ref="Q146:R146"/>
    <mergeCell ref="S146:T146"/>
    <mergeCell ref="U146:W146"/>
    <mergeCell ref="X146:Z146"/>
    <mergeCell ref="AA144:AB144"/>
    <mergeCell ref="M145:P145"/>
    <mergeCell ref="Q145:R145"/>
    <mergeCell ref="S145:T145"/>
    <mergeCell ref="U145:W145"/>
    <mergeCell ref="X145:Z145"/>
    <mergeCell ref="AA145:AB145"/>
    <mergeCell ref="M144:P144"/>
    <mergeCell ref="Q144:R144"/>
    <mergeCell ref="S144:T144"/>
    <mergeCell ref="U144:W144"/>
    <mergeCell ref="X144:Z144"/>
    <mergeCell ref="AA140:AB140"/>
    <mergeCell ref="M141:P141"/>
    <mergeCell ref="Q141:R141"/>
    <mergeCell ref="S141:T141"/>
    <mergeCell ref="U141:W141"/>
    <mergeCell ref="X141:Z141"/>
    <mergeCell ref="AA141:AB141"/>
    <mergeCell ref="M140:P140"/>
    <mergeCell ref="Q140:R140"/>
    <mergeCell ref="S140:T140"/>
    <mergeCell ref="U140:W140"/>
    <mergeCell ref="X140:Z140"/>
    <mergeCell ref="AA142:AB142"/>
    <mergeCell ref="M143:P143"/>
    <mergeCell ref="Q143:R143"/>
    <mergeCell ref="S143:T143"/>
    <mergeCell ref="U143:W143"/>
    <mergeCell ref="X143:Z143"/>
    <mergeCell ref="AA143:AB143"/>
    <mergeCell ref="M142:P142"/>
    <mergeCell ref="Q142:R142"/>
    <mergeCell ref="S142:T142"/>
    <mergeCell ref="U142:W142"/>
    <mergeCell ref="X142:Z142"/>
    <mergeCell ref="AA136:AB136"/>
    <mergeCell ref="M137:P137"/>
    <mergeCell ref="Q137:R137"/>
    <mergeCell ref="S137:T137"/>
    <mergeCell ref="U137:W137"/>
    <mergeCell ref="X137:Z137"/>
    <mergeCell ref="AA137:AB137"/>
    <mergeCell ref="M136:P136"/>
    <mergeCell ref="Q136:R136"/>
    <mergeCell ref="S136:T136"/>
    <mergeCell ref="U136:W136"/>
    <mergeCell ref="X136:Z136"/>
    <mergeCell ref="AA138:AB138"/>
    <mergeCell ref="M139:P139"/>
    <mergeCell ref="Q139:R139"/>
    <mergeCell ref="S139:T139"/>
    <mergeCell ref="U139:W139"/>
    <mergeCell ref="X139:Z139"/>
    <mergeCell ref="AA139:AB139"/>
    <mergeCell ref="M138:P138"/>
    <mergeCell ref="Q138:R138"/>
    <mergeCell ref="S138:T138"/>
    <mergeCell ref="U138:W138"/>
    <mergeCell ref="X138:Z138"/>
    <mergeCell ref="AA132:AB132"/>
    <mergeCell ref="M133:P133"/>
    <mergeCell ref="Q133:R133"/>
    <mergeCell ref="S133:T133"/>
    <mergeCell ref="U133:W133"/>
    <mergeCell ref="X133:Z133"/>
    <mergeCell ref="AA133:AB133"/>
    <mergeCell ref="M132:P132"/>
    <mergeCell ref="Q132:R132"/>
    <mergeCell ref="S132:T132"/>
    <mergeCell ref="U132:W132"/>
    <mergeCell ref="X132:Z132"/>
    <mergeCell ref="AA134:AB134"/>
    <mergeCell ref="M135:P135"/>
    <mergeCell ref="Q135:R135"/>
    <mergeCell ref="S135:T135"/>
    <mergeCell ref="U135:W135"/>
    <mergeCell ref="X135:Z135"/>
    <mergeCell ref="AA135:AB135"/>
    <mergeCell ref="M134:P134"/>
    <mergeCell ref="Q134:R134"/>
    <mergeCell ref="S134:T134"/>
    <mergeCell ref="U134:W134"/>
    <mergeCell ref="X134:Z134"/>
    <mergeCell ref="AA128:AB128"/>
    <mergeCell ref="M129:P129"/>
    <mergeCell ref="Q129:R129"/>
    <mergeCell ref="S129:T129"/>
    <mergeCell ref="U129:W129"/>
    <mergeCell ref="X129:Z129"/>
    <mergeCell ref="AA129:AB129"/>
    <mergeCell ref="M128:P128"/>
    <mergeCell ref="Q128:R128"/>
    <mergeCell ref="S128:T128"/>
    <mergeCell ref="U128:W128"/>
    <mergeCell ref="X128:Z128"/>
    <mergeCell ref="AA130:AB130"/>
    <mergeCell ref="M131:P131"/>
    <mergeCell ref="Q131:R131"/>
    <mergeCell ref="S131:T131"/>
    <mergeCell ref="U131:W131"/>
    <mergeCell ref="X131:Z131"/>
    <mergeCell ref="AA131:AB131"/>
    <mergeCell ref="M130:P130"/>
    <mergeCell ref="Q130:R130"/>
    <mergeCell ref="S130:T130"/>
    <mergeCell ref="U130:W130"/>
    <mergeCell ref="X130:Z130"/>
    <mergeCell ref="AA124:AB124"/>
    <mergeCell ref="M125:P125"/>
    <mergeCell ref="Q125:R125"/>
    <mergeCell ref="S125:T125"/>
    <mergeCell ref="U125:W125"/>
    <mergeCell ref="X125:Z125"/>
    <mergeCell ref="AA125:AB125"/>
    <mergeCell ref="M124:P124"/>
    <mergeCell ref="Q124:R124"/>
    <mergeCell ref="S124:T124"/>
    <mergeCell ref="U124:W124"/>
    <mergeCell ref="X124:Z124"/>
    <mergeCell ref="AA126:AB126"/>
    <mergeCell ref="M127:P127"/>
    <mergeCell ref="Q127:R127"/>
    <mergeCell ref="S127:T127"/>
    <mergeCell ref="U127:W127"/>
    <mergeCell ref="X127:Z127"/>
    <mergeCell ref="AA127:AB127"/>
    <mergeCell ref="M126:P126"/>
    <mergeCell ref="Q126:R126"/>
    <mergeCell ref="S126:T126"/>
    <mergeCell ref="U126:W126"/>
    <mergeCell ref="X126:Z126"/>
    <mergeCell ref="AA120:AB120"/>
    <mergeCell ref="M121:P121"/>
    <mergeCell ref="Q121:R121"/>
    <mergeCell ref="S121:T121"/>
    <mergeCell ref="U121:W121"/>
    <mergeCell ref="X121:Z121"/>
    <mergeCell ref="AA121:AB121"/>
    <mergeCell ref="M120:P120"/>
    <mergeCell ref="Q120:R120"/>
    <mergeCell ref="S120:T120"/>
    <mergeCell ref="U120:W120"/>
    <mergeCell ref="X120:Z120"/>
    <mergeCell ref="AA122:AB122"/>
    <mergeCell ref="M123:P123"/>
    <mergeCell ref="Q123:R123"/>
    <mergeCell ref="S123:T123"/>
    <mergeCell ref="U123:W123"/>
    <mergeCell ref="X123:Z123"/>
    <mergeCell ref="AA123:AB123"/>
    <mergeCell ref="M122:P122"/>
    <mergeCell ref="Q122:R122"/>
    <mergeCell ref="S122:T122"/>
    <mergeCell ref="U122:W122"/>
    <mergeCell ref="X122:Z122"/>
    <mergeCell ref="AA116:AB116"/>
    <mergeCell ref="M117:P117"/>
    <mergeCell ref="Q117:R117"/>
    <mergeCell ref="S117:T117"/>
    <mergeCell ref="U117:W117"/>
    <mergeCell ref="X117:Z117"/>
    <mergeCell ref="AA117:AB117"/>
    <mergeCell ref="M116:P116"/>
    <mergeCell ref="Q116:R116"/>
    <mergeCell ref="S116:T116"/>
    <mergeCell ref="U116:W116"/>
    <mergeCell ref="X116:Z116"/>
    <mergeCell ref="AA118:AB118"/>
    <mergeCell ref="M119:P119"/>
    <mergeCell ref="Q119:R119"/>
    <mergeCell ref="S119:T119"/>
    <mergeCell ref="U119:W119"/>
    <mergeCell ref="X119:Z119"/>
    <mergeCell ref="AA119:AB119"/>
    <mergeCell ref="M118:P118"/>
    <mergeCell ref="Q118:R118"/>
    <mergeCell ref="S118:T118"/>
    <mergeCell ref="U118:W118"/>
    <mergeCell ref="X118:Z118"/>
    <mergeCell ref="AA112:AB112"/>
    <mergeCell ref="M113:P113"/>
    <mergeCell ref="Q113:R113"/>
    <mergeCell ref="S113:T113"/>
    <mergeCell ref="U113:W113"/>
    <mergeCell ref="X113:Z113"/>
    <mergeCell ref="AA113:AB113"/>
    <mergeCell ref="M112:P112"/>
    <mergeCell ref="Q112:R112"/>
    <mergeCell ref="S112:T112"/>
    <mergeCell ref="U112:W112"/>
    <mergeCell ref="X112:Z112"/>
    <mergeCell ref="AA114:AB114"/>
    <mergeCell ref="M115:P115"/>
    <mergeCell ref="Q115:R115"/>
    <mergeCell ref="S115:T115"/>
    <mergeCell ref="U115:W115"/>
    <mergeCell ref="X115:Z115"/>
    <mergeCell ref="AA115:AB115"/>
    <mergeCell ref="M114:P114"/>
    <mergeCell ref="Q114:R114"/>
    <mergeCell ref="S114:T114"/>
    <mergeCell ref="U114:W114"/>
    <mergeCell ref="X114:Z114"/>
    <mergeCell ref="AA108:AB108"/>
    <mergeCell ref="M109:P109"/>
    <mergeCell ref="Q109:R109"/>
    <mergeCell ref="S109:T109"/>
    <mergeCell ref="U109:W109"/>
    <mergeCell ref="X109:Z109"/>
    <mergeCell ref="AA109:AB109"/>
    <mergeCell ref="M108:P108"/>
    <mergeCell ref="Q108:R108"/>
    <mergeCell ref="S108:T108"/>
    <mergeCell ref="U108:W108"/>
    <mergeCell ref="X108:Z108"/>
    <mergeCell ref="AA110:AB110"/>
    <mergeCell ref="M111:P111"/>
    <mergeCell ref="Q111:R111"/>
    <mergeCell ref="S111:T111"/>
    <mergeCell ref="U111:W111"/>
    <mergeCell ref="X111:Z111"/>
    <mergeCell ref="AA111:AB111"/>
    <mergeCell ref="M110:P110"/>
    <mergeCell ref="Q110:R110"/>
    <mergeCell ref="S110:T110"/>
    <mergeCell ref="U110:W110"/>
    <mergeCell ref="X110:Z110"/>
    <mergeCell ref="AA104:AB104"/>
    <mergeCell ref="M105:P105"/>
    <mergeCell ref="Q105:R105"/>
    <mergeCell ref="S105:T105"/>
    <mergeCell ref="U105:W105"/>
    <mergeCell ref="X105:Z105"/>
    <mergeCell ref="AA105:AB105"/>
    <mergeCell ref="M104:P104"/>
    <mergeCell ref="Q104:R104"/>
    <mergeCell ref="S104:T104"/>
    <mergeCell ref="U104:W104"/>
    <mergeCell ref="X104:Z104"/>
    <mergeCell ref="AA106:AB106"/>
    <mergeCell ref="M107:P107"/>
    <mergeCell ref="Q107:R107"/>
    <mergeCell ref="S107:T107"/>
    <mergeCell ref="U107:W107"/>
    <mergeCell ref="X107:Z107"/>
    <mergeCell ref="AA107:AB107"/>
    <mergeCell ref="M106:P106"/>
    <mergeCell ref="Q106:R106"/>
    <mergeCell ref="S106:T106"/>
    <mergeCell ref="U106:W106"/>
    <mergeCell ref="X106:Z106"/>
    <mergeCell ref="AA100:AB100"/>
    <mergeCell ref="M101:P101"/>
    <mergeCell ref="Q101:R101"/>
    <mergeCell ref="S101:T101"/>
    <mergeCell ref="U101:W101"/>
    <mergeCell ref="X101:Z101"/>
    <mergeCell ref="AA101:AB101"/>
    <mergeCell ref="M100:P100"/>
    <mergeCell ref="Q100:R100"/>
    <mergeCell ref="S100:T100"/>
    <mergeCell ref="U100:W100"/>
    <mergeCell ref="X100:Z100"/>
    <mergeCell ref="AA102:AB102"/>
    <mergeCell ref="M103:P103"/>
    <mergeCell ref="Q103:R103"/>
    <mergeCell ref="S103:T103"/>
    <mergeCell ref="U103:W103"/>
    <mergeCell ref="X103:Z103"/>
    <mergeCell ref="AA103:AB103"/>
    <mergeCell ref="M102:P102"/>
    <mergeCell ref="Q102:R102"/>
    <mergeCell ref="S102:T102"/>
    <mergeCell ref="U102:W102"/>
    <mergeCell ref="X102:Z102"/>
    <mergeCell ref="AA96:AB96"/>
    <mergeCell ref="M97:P97"/>
    <mergeCell ref="Q97:R97"/>
    <mergeCell ref="S97:T97"/>
    <mergeCell ref="U97:W97"/>
    <mergeCell ref="X97:Z97"/>
    <mergeCell ref="AA97:AB97"/>
    <mergeCell ref="M96:P96"/>
    <mergeCell ref="Q96:R96"/>
    <mergeCell ref="S96:T96"/>
    <mergeCell ref="U96:W96"/>
    <mergeCell ref="X96:Z96"/>
    <mergeCell ref="AA98:AB98"/>
    <mergeCell ref="M99:P99"/>
    <mergeCell ref="Q99:R99"/>
    <mergeCell ref="S99:T99"/>
    <mergeCell ref="U99:W99"/>
    <mergeCell ref="X99:Z99"/>
    <mergeCell ref="AA99:AB99"/>
    <mergeCell ref="M98:P98"/>
    <mergeCell ref="Q98:R98"/>
    <mergeCell ref="S98:T98"/>
    <mergeCell ref="U98:W98"/>
    <mergeCell ref="X98:Z98"/>
    <mergeCell ref="AA92:AB92"/>
    <mergeCell ref="M93:P93"/>
    <mergeCell ref="Q93:R93"/>
    <mergeCell ref="S93:T93"/>
    <mergeCell ref="U93:W93"/>
    <mergeCell ref="X93:Z93"/>
    <mergeCell ref="AA93:AB93"/>
    <mergeCell ref="M92:P92"/>
    <mergeCell ref="Q92:R92"/>
    <mergeCell ref="S92:T92"/>
    <mergeCell ref="U92:W92"/>
    <mergeCell ref="X92:Z92"/>
    <mergeCell ref="AA94:AB94"/>
    <mergeCell ref="M95:P95"/>
    <mergeCell ref="Q95:R95"/>
    <mergeCell ref="S95:T95"/>
    <mergeCell ref="U95:W95"/>
    <mergeCell ref="X95:Z95"/>
    <mergeCell ref="AA95:AB95"/>
    <mergeCell ref="M94:P94"/>
    <mergeCell ref="Q94:R94"/>
    <mergeCell ref="S94:T94"/>
    <mergeCell ref="U94:W94"/>
    <mergeCell ref="X94:Z94"/>
    <mergeCell ref="AA88:AB88"/>
    <mergeCell ref="M89:P89"/>
    <mergeCell ref="Q89:R89"/>
    <mergeCell ref="S89:T89"/>
    <mergeCell ref="U89:W89"/>
    <mergeCell ref="X89:Z89"/>
    <mergeCell ref="AA89:AB89"/>
    <mergeCell ref="M88:P88"/>
    <mergeCell ref="Q88:R88"/>
    <mergeCell ref="S88:T88"/>
    <mergeCell ref="U88:W88"/>
    <mergeCell ref="X88:Z88"/>
    <mergeCell ref="AA90:AB90"/>
    <mergeCell ref="M91:P91"/>
    <mergeCell ref="Q91:R91"/>
    <mergeCell ref="S91:T91"/>
    <mergeCell ref="U91:W91"/>
    <mergeCell ref="X91:Z91"/>
    <mergeCell ref="AA91:AB91"/>
    <mergeCell ref="M90:P90"/>
    <mergeCell ref="Q90:R90"/>
    <mergeCell ref="S90:T90"/>
    <mergeCell ref="U90:W90"/>
    <mergeCell ref="X90:Z90"/>
    <mergeCell ref="AA84:AB84"/>
    <mergeCell ref="M85:P85"/>
    <mergeCell ref="Q85:R85"/>
    <mergeCell ref="S85:T85"/>
    <mergeCell ref="U85:W85"/>
    <mergeCell ref="X85:Z85"/>
    <mergeCell ref="AA85:AB85"/>
    <mergeCell ref="M84:P84"/>
    <mergeCell ref="Q84:R84"/>
    <mergeCell ref="S84:T84"/>
    <mergeCell ref="U84:W84"/>
    <mergeCell ref="X84:Z84"/>
    <mergeCell ref="AA86:AB86"/>
    <mergeCell ref="M87:P87"/>
    <mergeCell ref="Q87:R87"/>
    <mergeCell ref="S87:T87"/>
    <mergeCell ref="U87:W87"/>
    <mergeCell ref="X87:Z87"/>
    <mergeCell ref="AA87:AB87"/>
    <mergeCell ref="M86:P86"/>
    <mergeCell ref="Q86:R86"/>
    <mergeCell ref="S86:T86"/>
    <mergeCell ref="U86:W86"/>
    <mergeCell ref="X86:Z86"/>
    <mergeCell ref="AA80:AB80"/>
    <mergeCell ref="M81:P81"/>
    <mergeCell ref="Q81:R81"/>
    <mergeCell ref="S81:T81"/>
    <mergeCell ref="U81:W81"/>
    <mergeCell ref="X81:Z81"/>
    <mergeCell ref="AA81:AB81"/>
    <mergeCell ref="M80:P80"/>
    <mergeCell ref="Q80:R80"/>
    <mergeCell ref="S80:T80"/>
    <mergeCell ref="U80:W80"/>
    <mergeCell ref="X80:Z80"/>
    <mergeCell ref="AA82:AB82"/>
    <mergeCell ref="M83:P83"/>
    <mergeCell ref="Q83:R83"/>
    <mergeCell ref="S83:T83"/>
    <mergeCell ref="U83:W83"/>
    <mergeCell ref="X83:Z83"/>
    <mergeCell ref="AA83:AB83"/>
    <mergeCell ref="M82:P82"/>
    <mergeCell ref="Q82:R82"/>
    <mergeCell ref="S82:T82"/>
    <mergeCell ref="U82:W82"/>
    <mergeCell ref="X82:Z82"/>
    <mergeCell ref="AA76:AB76"/>
    <mergeCell ref="M77:P77"/>
    <mergeCell ref="Q77:R77"/>
    <mergeCell ref="S77:T77"/>
    <mergeCell ref="U77:W77"/>
    <mergeCell ref="X77:Z77"/>
    <mergeCell ref="AA77:AB77"/>
    <mergeCell ref="M76:P76"/>
    <mergeCell ref="Q76:R76"/>
    <mergeCell ref="S76:T76"/>
    <mergeCell ref="U76:W76"/>
    <mergeCell ref="X76:Z76"/>
    <mergeCell ref="AA78:AB78"/>
    <mergeCell ref="M79:P79"/>
    <mergeCell ref="Q79:R79"/>
    <mergeCell ref="S79:T79"/>
    <mergeCell ref="U79:W79"/>
    <mergeCell ref="X79:Z79"/>
    <mergeCell ref="AA79:AB79"/>
    <mergeCell ref="M78:P78"/>
    <mergeCell ref="Q78:R78"/>
    <mergeCell ref="S78:T78"/>
    <mergeCell ref="U78:W78"/>
    <mergeCell ref="X78:Z78"/>
    <mergeCell ref="AA72:AB72"/>
    <mergeCell ref="M73:P73"/>
    <mergeCell ref="Q73:R73"/>
    <mergeCell ref="S73:T73"/>
    <mergeCell ref="U73:W73"/>
    <mergeCell ref="X73:Z73"/>
    <mergeCell ref="AA73:AB73"/>
    <mergeCell ref="M72:P72"/>
    <mergeCell ref="Q72:R72"/>
    <mergeCell ref="S72:T72"/>
    <mergeCell ref="U72:W72"/>
    <mergeCell ref="X72:Z72"/>
    <mergeCell ref="AA74:AB74"/>
    <mergeCell ref="M75:P75"/>
    <mergeCell ref="Q75:R75"/>
    <mergeCell ref="S75:T75"/>
    <mergeCell ref="U75:W75"/>
    <mergeCell ref="X75:Z75"/>
    <mergeCell ref="AA75:AB75"/>
    <mergeCell ref="M74:P74"/>
    <mergeCell ref="Q74:R74"/>
    <mergeCell ref="S74:T74"/>
    <mergeCell ref="U74:W74"/>
    <mergeCell ref="X74:Z74"/>
    <mergeCell ref="AA68:AB68"/>
    <mergeCell ref="M69:P69"/>
    <mergeCell ref="Q69:R69"/>
    <mergeCell ref="S69:T69"/>
    <mergeCell ref="U69:W69"/>
    <mergeCell ref="X69:Z69"/>
    <mergeCell ref="AA69:AB69"/>
    <mergeCell ref="M68:P68"/>
    <mergeCell ref="Q68:R68"/>
    <mergeCell ref="S68:T68"/>
    <mergeCell ref="U68:W68"/>
    <mergeCell ref="X68:Z68"/>
    <mergeCell ref="AA70:AB70"/>
    <mergeCell ref="M71:P71"/>
    <mergeCell ref="Q71:R71"/>
    <mergeCell ref="S71:T71"/>
    <mergeCell ref="U71:W71"/>
    <mergeCell ref="X71:Z71"/>
    <mergeCell ref="AA71:AB71"/>
    <mergeCell ref="M70:P70"/>
    <mergeCell ref="Q70:R70"/>
    <mergeCell ref="S70:T70"/>
    <mergeCell ref="U70:W70"/>
    <mergeCell ref="X70:Z70"/>
    <mergeCell ref="AA64:AB64"/>
    <mergeCell ref="M65:P65"/>
    <mergeCell ref="Q65:R65"/>
    <mergeCell ref="S65:T65"/>
    <mergeCell ref="U65:W65"/>
    <mergeCell ref="X65:Z65"/>
    <mergeCell ref="AA65:AB65"/>
    <mergeCell ref="M64:P64"/>
    <mergeCell ref="Q64:R64"/>
    <mergeCell ref="S64:T64"/>
    <mergeCell ref="U64:W64"/>
    <mergeCell ref="X64:Z64"/>
    <mergeCell ref="AA66:AB66"/>
    <mergeCell ref="M67:P67"/>
    <mergeCell ref="Q67:R67"/>
    <mergeCell ref="S67:T67"/>
    <mergeCell ref="U67:W67"/>
    <mergeCell ref="X67:Z67"/>
    <mergeCell ref="AA67:AB67"/>
    <mergeCell ref="M66:P66"/>
    <mergeCell ref="Q66:R66"/>
    <mergeCell ref="S66:T66"/>
    <mergeCell ref="U66:W66"/>
    <mergeCell ref="X66:Z66"/>
    <mergeCell ref="AA60:AB60"/>
    <mergeCell ref="M61:P61"/>
    <mergeCell ref="Q61:R61"/>
    <mergeCell ref="S61:T61"/>
    <mergeCell ref="U61:W61"/>
    <mergeCell ref="X61:Z61"/>
    <mergeCell ref="AA61:AB61"/>
    <mergeCell ref="M60:P60"/>
    <mergeCell ref="Q60:R60"/>
    <mergeCell ref="S60:T60"/>
    <mergeCell ref="U60:W60"/>
    <mergeCell ref="X60:Z60"/>
    <mergeCell ref="AA62:AB62"/>
    <mergeCell ref="M63:P63"/>
    <mergeCell ref="Q63:R63"/>
    <mergeCell ref="S63:T63"/>
    <mergeCell ref="U63:W63"/>
    <mergeCell ref="X63:Z63"/>
    <mergeCell ref="AA63:AB63"/>
    <mergeCell ref="M62:P62"/>
    <mergeCell ref="Q62:R62"/>
    <mergeCell ref="S62:T62"/>
    <mergeCell ref="U62:W62"/>
    <mergeCell ref="X62:Z62"/>
    <mergeCell ref="AA56:AB56"/>
    <mergeCell ref="M57:P57"/>
    <mergeCell ref="Q57:R57"/>
    <mergeCell ref="S57:T57"/>
    <mergeCell ref="U57:W57"/>
    <mergeCell ref="X57:Z57"/>
    <mergeCell ref="AA57:AB57"/>
    <mergeCell ref="M56:P56"/>
    <mergeCell ref="Q56:R56"/>
    <mergeCell ref="S56:T56"/>
    <mergeCell ref="U56:W56"/>
    <mergeCell ref="X56:Z56"/>
    <mergeCell ref="AA58:AB58"/>
    <mergeCell ref="M59:P59"/>
    <mergeCell ref="Q59:R59"/>
    <mergeCell ref="S59:T59"/>
    <mergeCell ref="U59:W59"/>
    <mergeCell ref="X59:Z59"/>
    <mergeCell ref="AA59:AB59"/>
    <mergeCell ref="M58:P58"/>
    <mergeCell ref="Q58:R58"/>
    <mergeCell ref="S58:T58"/>
    <mergeCell ref="U58:W58"/>
    <mergeCell ref="X58:Z58"/>
    <mergeCell ref="AA52:AB52"/>
    <mergeCell ref="M53:P53"/>
    <mergeCell ref="Q53:R53"/>
    <mergeCell ref="S53:T53"/>
    <mergeCell ref="U53:W53"/>
    <mergeCell ref="X53:Z53"/>
    <mergeCell ref="AA53:AB53"/>
    <mergeCell ref="M52:P52"/>
    <mergeCell ref="Q52:R52"/>
    <mergeCell ref="S52:T52"/>
    <mergeCell ref="U52:W52"/>
    <mergeCell ref="X52:Z52"/>
    <mergeCell ref="AA54:AB54"/>
    <mergeCell ref="M55:P55"/>
    <mergeCell ref="Q55:R55"/>
    <mergeCell ref="S55:T55"/>
    <mergeCell ref="U55:W55"/>
    <mergeCell ref="X55:Z55"/>
    <mergeCell ref="AA55:AB55"/>
    <mergeCell ref="M54:P54"/>
    <mergeCell ref="Q54:R54"/>
    <mergeCell ref="S54:T54"/>
    <mergeCell ref="U54:W54"/>
    <mergeCell ref="X54:Z54"/>
    <mergeCell ref="AA48:AB48"/>
    <mergeCell ref="M49:P49"/>
    <mergeCell ref="Q49:R49"/>
    <mergeCell ref="S49:T49"/>
    <mergeCell ref="U49:W49"/>
    <mergeCell ref="X49:Z49"/>
    <mergeCell ref="AA49:AB49"/>
    <mergeCell ref="M48:P48"/>
    <mergeCell ref="Q48:R48"/>
    <mergeCell ref="S48:T48"/>
    <mergeCell ref="U48:W48"/>
    <mergeCell ref="X48:Z48"/>
    <mergeCell ref="AA50:AB50"/>
    <mergeCell ref="M51:P51"/>
    <mergeCell ref="Q51:R51"/>
    <mergeCell ref="S51:T51"/>
    <mergeCell ref="U51:W51"/>
    <mergeCell ref="X51:Z51"/>
    <mergeCell ref="AA51:AB51"/>
    <mergeCell ref="M50:P50"/>
    <mergeCell ref="Q50:R50"/>
    <mergeCell ref="S50:T50"/>
    <mergeCell ref="U50:W50"/>
    <mergeCell ref="X50:Z50"/>
    <mergeCell ref="AA44:AB44"/>
    <mergeCell ref="M45:P45"/>
    <mergeCell ref="Q45:R45"/>
    <mergeCell ref="S45:T45"/>
    <mergeCell ref="U45:W45"/>
    <mergeCell ref="X45:Z45"/>
    <mergeCell ref="AA45:AB45"/>
    <mergeCell ref="M44:P44"/>
    <mergeCell ref="Q44:R44"/>
    <mergeCell ref="S44:T44"/>
    <mergeCell ref="U44:W44"/>
    <mergeCell ref="X44:Z44"/>
    <mergeCell ref="AA46:AB46"/>
    <mergeCell ref="M47:P47"/>
    <mergeCell ref="Q47:R47"/>
    <mergeCell ref="S47:T47"/>
    <mergeCell ref="U47:W47"/>
    <mergeCell ref="X47:Z47"/>
    <mergeCell ref="AA47:AB47"/>
    <mergeCell ref="M46:P46"/>
    <mergeCell ref="Q46:R46"/>
    <mergeCell ref="S46:T46"/>
    <mergeCell ref="U46:W46"/>
    <mergeCell ref="X46:Z46"/>
    <mergeCell ref="AA40:AB40"/>
    <mergeCell ref="M41:P41"/>
    <mergeCell ref="Q41:R41"/>
    <mergeCell ref="S41:T41"/>
    <mergeCell ref="U41:W41"/>
    <mergeCell ref="X41:Z41"/>
    <mergeCell ref="AA41:AB41"/>
    <mergeCell ref="M40:P40"/>
    <mergeCell ref="Q40:R40"/>
    <mergeCell ref="S40:T40"/>
    <mergeCell ref="U40:W40"/>
    <mergeCell ref="X40:Z40"/>
    <mergeCell ref="AA42:AB42"/>
    <mergeCell ref="M43:P43"/>
    <mergeCell ref="Q43:R43"/>
    <mergeCell ref="S43:T43"/>
    <mergeCell ref="U43:W43"/>
    <mergeCell ref="X43:Z43"/>
    <mergeCell ref="AA43:AB43"/>
    <mergeCell ref="M42:P42"/>
    <mergeCell ref="Q42:R42"/>
    <mergeCell ref="S42:T42"/>
    <mergeCell ref="U42:W42"/>
    <mergeCell ref="X42:Z42"/>
    <mergeCell ref="AA36:AB36"/>
    <mergeCell ref="M37:P37"/>
    <mergeCell ref="Q37:R37"/>
    <mergeCell ref="S37:T37"/>
    <mergeCell ref="U37:W37"/>
    <mergeCell ref="X37:Z37"/>
    <mergeCell ref="AA37:AB37"/>
    <mergeCell ref="M36:P36"/>
    <mergeCell ref="Q36:R36"/>
    <mergeCell ref="S36:T36"/>
    <mergeCell ref="U36:W36"/>
    <mergeCell ref="X36:Z36"/>
    <mergeCell ref="AA38:AB38"/>
    <mergeCell ref="M39:P39"/>
    <mergeCell ref="Q39:R39"/>
    <mergeCell ref="S39:T39"/>
    <mergeCell ref="U39:W39"/>
    <mergeCell ref="X39:Z39"/>
    <mergeCell ref="AA39:AB39"/>
    <mergeCell ref="M38:P38"/>
    <mergeCell ref="Q38:R38"/>
    <mergeCell ref="S38:T38"/>
    <mergeCell ref="U38:W38"/>
    <mergeCell ref="X38:Z38"/>
    <mergeCell ref="M33:P33"/>
    <mergeCell ref="Q33:R33"/>
    <mergeCell ref="S33:T33"/>
    <mergeCell ref="U33:W33"/>
    <mergeCell ref="X33:Z33"/>
    <mergeCell ref="AA33:AB33"/>
    <mergeCell ref="M32:P32"/>
    <mergeCell ref="Q32:R32"/>
    <mergeCell ref="S32:T32"/>
    <mergeCell ref="U32:W32"/>
    <mergeCell ref="X32:Z32"/>
    <mergeCell ref="AA34:AB34"/>
    <mergeCell ref="M35:P35"/>
    <mergeCell ref="Q35:R35"/>
    <mergeCell ref="S35:T35"/>
    <mergeCell ref="U35:W35"/>
    <mergeCell ref="X35:Z35"/>
    <mergeCell ref="AA35:AB35"/>
    <mergeCell ref="M34:P34"/>
    <mergeCell ref="Q34:R34"/>
    <mergeCell ref="S34:T34"/>
    <mergeCell ref="U34:W34"/>
    <mergeCell ref="X34:Z34"/>
    <mergeCell ref="Q28:R28"/>
    <mergeCell ref="S28:T28"/>
    <mergeCell ref="U28:W28"/>
    <mergeCell ref="X28:Z28"/>
    <mergeCell ref="AA30:AB30"/>
    <mergeCell ref="M31:P31"/>
    <mergeCell ref="Q31:R31"/>
    <mergeCell ref="S31:T31"/>
    <mergeCell ref="U31:W31"/>
    <mergeCell ref="X31:Z31"/>
    <mergeCell ref="AA31:AB31"/>
    <mergeCell ref="M30:P30"/>
    <mergeCell ref="Q30:R30"/>
    <mergeCell ref="S30:T30"/>
    <mergeCell ref="U30:W30"/>
    <mergeCell ref="X30:Z30"/>
    <mergeCell ref="AA32:AB32"/>
    <mergeCell ref="M27:P27"/>
    <mergeCell ref="Q27:R27"/>
    <mergeCell ref="S27:T27"/>
    <mergeCell ref="AA27:AB27"/>
    <mergeCell ref="U27:W27"/>
    <mergeCell ref="X27:Z27"/>
    <mergeCell ref="D142:L142"/>
    <mergeCell ref="D143:L143"/>
    <mergeCell ref="D144:L144"/>
    <mergeCell ref="D127:L127"/>
    <mergeCell ref="D128:L128"/>
    <mergeCell ref="D129:L129"/>
    <mergeCell ref="D130:L130"/>
    <mergeCell ref="D131:L131"/>
    <mergeCell ref="D122:L122"/>
    <mergeCell ref="D123:L123"/>
    <mergeCell ref="D124:L124"/>
    <mergeCell ref="D125:L125"/>
    <mergeCell ref="D126:L126"/>
    <mergeCell ref="D117:L117"/>
    <mergeCell ref="D118:L118"/>
    <mergeCell ref="D119:L119"/>
    <mergeCell ref="D120:L120"/>
    <mergeCell ref="D121:L121"/>
    <mergeCell ref="AA28:AB28"/>
    <mergeCell ref="M29:P29"/>
    <mergeCell ref="Q29:R29"/>
    <mergeCell ref="S29:T29"/>
    <mergeCell ref="U29:W29"/>
    <mergeCell ref="X29:Z29"/>
    <mergeCell ref="AA29:AB29"/>
    <mergeCell ref="M28:P28"/>
    <mergeCell ref="D112:L112"/>
    <mergeCell ref="D113:L113"/>
    <mergeCell ref="D114:L114"/>
    <mergeCell ref="D115:L115"/>
    <mergeCell ref="D116:L116"/>
    <mergeCell ref="D107:L107"/>
    <mergeCell ref="D108:L108"/>
    <mergeCell ref="D109:L109"/>
    <mergeCell ref="D110:L110"/>
    <mergeCell ref="D111:L111"/>
    <mergeCell ref="D145:L145"/>
    <mergeCell ref="D146:L146"/>
    <mergeCell ref="D137:L137"/>
    <mergeCell ref="D138:L138"/>
    <mergeCell ref="D139:L139"/>
    <mergeCell ref="D140:L140"/>
    <mergeCell ref="D141:L141"/>
    <mergeCell ref="D132:L132"/>
    <mergeCell ref="D133:L133"/>
    <mergeCell ref="D134:L134"/>
    <mergeCell ref="D135:L135"/>
    <mergeCell ref="D136:L136"/>
    <mergeCell ref="D92:L92"/>
    <mergeCell ref="D93:L93"/>
    <mergeCell ref="D94:L94"/>
    <mergeCell ref="D95:L95"/>
    <mergeCell ref="D96:L96"/>
    <mergeCell ref="D87:L87"/>
    <mergeCell ref="D88:L88"/>
    <mergeCell ref="D89:L89"/>
    <mergeCell ref="D90:L90"/>
    <mergeCell ref="D91:L91"/>
    <mergeCell ref="D102:L102"/>
    <mergeCell ref="D103:L103"/>
    <mergeCell ref="D104:L104"/>
    <mergeCell ref="D105:L105"/>
    <mergeCell ref="D106:L106"/>
    <mergeCell ref="D97:L97"/>
    <mergeCell ref="D98:L98"/>
    <mergeCell ref="D99:L99"/>
    <mergeCell ref="D100:L100"/>
    <mergeCell ref="D101:L101"/>
    <mergeCell ref="D75:L75"/>
    <mergeCell ref="D76:L76"/>
    <mergeCell ref="D67:L67"/>
    <mergeCell ref="D68:L68"/>
    <mergeCell ref="D69:L69"/>
    <mergeCell ref="D70:L70"/>
    <mergeCell ref="D71:L71"/>
    <mergeCell ref="D82:L82"/>
    <mergeCell ref="D83:L83"/>
    <mergeCell ref="D84:L84"/>
    <mergeCell ref="D85:L85"/>
    <mergeCell ref="D86:L86"/>
    <mergeCell ref="D77:L77"/>
    <mergeCell ref="D78:L78"/>
    <mergeCell ref="D79:L79"/>
    <mergeCell ref="D80:L80"/>
    <mergeCell ref="D81:L81"/>
    <mergeCell ref="D48:L48"/>
    <mergeCell ref="D49:L49"/>
    <mergeCell ref="D50:L50"/>
    <mergeCell ref="D51:L51"/>
    <mergeCell ref="D62:L62"/>
    <mergeCell ref="D63:L63"/>
    <mergeCell ref="D64:L64"/>
    <mergeCell ref="D65:L65"/>
    <mergeCell ref="D66:L66"/>
    <mergeCell ref="D57:L57"/>
    <mergeCell ref="D58:L58"/>
    <mergeCell ref="D59:L59"/>
    <mergeCell ref="D60:L60"/>
    <mergeCell ref="D61:L61"/>
    <mergeCell ref="D72:L72"/>
    <mergeCell ref="D73:L73"/>
    <mergeCell ref="D74:L74"/>
    <mergeCell ref="C155:F155"/>
    <mergeCell ref="B161:AD161"/>
    <mergeCell ref="B166:AD166"/>
    <mergeCell ref="B162:AD162"/>
    <mergeCell ref="C163:AD163"/>
    <mergeCell ref="C164:AD164"/>
    <mergeCell ref="D32:L32"/>
    <mergeCell ref="D33:L33"/>
    <mergeCell ref="D34:L34"/>
    <mergeCell ref="D35:L35"/>
    <mergeCell ref="D36:L36"/>
    <mergeCell ref="D27:L27"/>
    <mergeCell ref="D28:L28"/>
    <mergeCell ref="D29:L29"/>
    <mergeCell ref="D30:L30"/>
    <mergeCell ref="D31:L31"/>
    <mergeCell ref="D42:L42"/>
    <mergeCell ref="D43:L43"/>
    <mergeCell ref="D44:L44"/>
    <mergeCell ref="D45:L45"/>
    <mergeCell ref="D46:L46"/>
    <mergeCell ref="D37:L37"/>
    <mergeCell ref="D38:L38"/>
    <mergeCell ref="D39:L39"/>
    <mergeCell ref="D40:L40"/>
    <mergeCell ref="D41:L41"/>
    <mergeCell ref="D52:L52"/>
    <mergeCell ref="D53:L53"/>
    <mergeCell ref="D54:L54"/>
    <mergeCell ref="D55:L55"/>
    <mergeCell ref="D56:L56"/>
    <mergeCell ref="D47:L47"/>
    <mergeCell ref="E447:H447"/>
    <mergeCell ref="E449:H449"/>
    <mergeCell ref="B442:AD442"/>
    <mergeCell ref="G445:AD445"/>
    <mergeCell ref="Z437:AD437"/>
    <mergeCell ref="U437:Y437"/>
    <mergeCell ref="D438:O438"/>
    <mergeCell ref="C430:AD430"/>
    <mergeCell ref="C431:AD431"/>
    <mergeCell ref="C435:O437"/>
    <mergeCell ref="P435:AD435"/>
    <mergeCell ref="P436:T437"/>
    <mergeCell ref="U436:AD436"/>
    <mergeCell ref="B433:AD433"/>
    <mergeCell ref="D439:O439"/>
    <mergeCell ref="P438:T438"/>
    <mergeCell ref="U438:Y438"/>
    <mergeCell ref="B17:AD17"/>
    <mergeCell ref="C18:AD18"/>
    <mergeCell ref="C299:AD299"/>
    <mergeCell ref="C157:F157"/>
    <mergeCell ref="G157:AD157"/>
    <mergeCell ref="B428:AD428"/>
    <mergeCell ref="C171:L172"/>
    <mergeCell ref="M171:P172"/>
    <mergeCell ref="D173:L173"/>
    <mergeCell ref="M173:P173"/>
    <mergeCell ref="B1:AD1"/>
    <mergeCell ref="B3:AD3"/>
    <mergeCell ref="B5:AD5"/>
    <mergeCell ref="AA7:AD7"/>
    <mergeCell ref="B8:L8"/>
    <mergeCell ref="C443:AD443"/>
    <mergeCell ref="C445:F445"/>
    <mergeCell ref="Q26:R26"/>
    <mergeCell ref="S26:T26"/>
    <mergeCell ref="B16:AD16"/>
    <mergeCell ref="B20:AD20"/>
    <mergeCell ref="C22:AD22"/>
    <mergeCell ref="C23:AD23"/>
    <mergeCell ref="B10:AD10"/>
    <mergeCell ref="C11:AD11"/>
    <mergeCell ref="C13:AD13"/>
    <mergeCell ref="C14:AD14"/>
    <mergeCell ref="C12:AD12"/>
    <mergeCell ref="AA26:AB26"/>
    <mergeCell ref="U26:W26"/>
    <mergeCell ref="X26:Z26"/>
    <mergeCell ref="B153:AD153"/>
    <mergeCell ref="C167:AD167"/>
    <mergeCell ref="C168:AD168"/>
    <mergeCell ref="C169:AD169"/>
    <mergeCell ref="D180:L180"/>
    <mergeCell ref="D181:L181"/>
    <mergeCell ref="D182:L182"/>
    <mergeCell ref="D183:L183"/>
    <mergeCell ref="D184:L184"/>
    <mergeCell ref="D179:L179"/>
    <mergeCell ref="M179:P179"/>
    <mergeCell ref="D174:L174"/>
    <mergeCell ref="D175:L175"/>
    <mergeCell ref="D176:L176"/>
    <mergeCell ref="D177:L177"/>
    <mergeCell ref="D178:L178"/>
    <mergeCell ref="Z438:AD438"/>
    <mergeCell ref="P439:T439"/>
    <mergeCell ref="U439:Y439"/>
    <mergeCell ref="Z439:AD439"/>
    <mergeCell ref="B429:AD429"/>
    <mergeCell ref="D194:L194"/>
    <mergeCell ref="D195:L195"/>
    <mergeCell ref="D196:L196"/>
    <mergeCell ref="D197:L197"/>
    <mergeCell ref="D198:L198"/>
    <mergeCell ref="D199:L199"/>
    <mergeCell ref="D200:L200"/>
    <mergeCell ref="D201:L201"/>
    <mergeCell ref="D202:L202"/>
    <mergeCell ref="D185:L185"/>
    <mergeCell ref="D186:L186"/>
    <mergeCell ref="D187:L187"/>
    <mergeCell ref="D188:L188"/>
    <mergeCell ref="D189:L189"/>
    <mergeCell ref="D190:L190"/>
    <mergeCell ref="D191:L191"/>
    <mergeCell ref="D192:L192"/>
    <mergeCell ref="D193:L193"/>
    <mergeCell ref="D212:L212"/>
    <mergeCell ref="D213:L213"/>
    <mergeCell ref="D214:L214"/>
    <mergeCell ref="D215:L215"/>
    <mergeCell ref="D216:L216"/>
    <mergeCell ref="D217:L217"/>
    <mergeCell ref="D218:L218"/>
    <mergeCell ref="D219:L219"/>
    <mergeCell ref="D220:L220"/>
    <mergeCell ref="D203:L203"/>
    <mergeCell ref="D204:L204"/>
    <mergeCell ref="D205:L205"/>
    <mergeCell ref="D206:L206"/>
    <mergeCell ref="D207:L207"/>
    <mergeCell ref="D208:L208"/>
    <mergeCell ref="D209:L209"/>
    <mergeCell ref="D210:L210"/>
    <mergeCell ref="D211:L211"/>
    <mergeCell ref="D230:L230"/>
    <mergeCell ref="D231:L231"/>
    <mergeCell ref="D232:L232"/>
    <mergeCell ref="D233:L233"/>
    <mergeCell ref="D234:L234"/>
    <mergeCell ref="D235:L235"/>
    <mergeCell ref="D236:L236"/>
    <mergeCell ref="D237:L237"/>
    <mergeCell ref="D238:L238"/>
    <mergeCell ref="D221:L221"/>
    <mergeCell ref="D222:L222"/>
    <mergeCell ref="D223:L223"/>
    <mergeCell ref="D224:L224"/>
    <mergeCell ref="D225:L225"/>
    <mergeCell ref="D226:L226"/>
    <mergeCell ref="D227:L227"/>
    <mergeCell ref="D228:L228"/>
    <mergeCell ref="D229:L229"/>
    <mergeCell ref="D248:L248"/>
    <mergeCell ref="D249:L249"/>
    <mergeCell ref="D250:L250"/>
    <mergeCell ref="D251:L251"/>
    <mergeCell ref="D252:L252"/>
    <mergeCell ref="D253:L253"/>
    <mergeCell ref="D254:L254"/>
    <mergeCell ref="D255:L255"/>
    <mergeCell ref="D256:L256"/>
    <mergeCell ref="D239:L239"/>
    <mergeCell ref="D240:L240"/>
    <mergeCell ref="D241:L241"/>
    <mergeCell ref="D242:L242"/>
    <mergeCell ref="D243:L243"/>
    <mergeCell ref="D244:L244"/>
    <mergeCell ref="D245:L245"/>
    <mergeCell ref="D246:L246"/>
    <mergeCell ref="D247:L247"/>
    <mergeCell ref="D266:L266"/>
    <mergeCell ref="D267:L267"/>
    <mergeCell ref="D268:L268"/>
    <mergeCell ref="D269:L269"/>
    <mergeCell ref="D270:L270"/>
    <mergeCell ref="D271:L271"/>
    <mergeCell ref="D272:L272"/>
    <mergeCell ref="D273:L273"/>
    <mergeCell ref="D274:L274"/>
    <mergeCell ref="D257:L257"/>
    <mergeCell ref="D258:L258"/>
    <mergeCell ref="D259:L259"/>
    <mergeCell ref="D260:L260"/>
    <mergeCell ref="D261:L261"/>
    <mergeCell ref="D262:L262"/>
    <mergeCell ref="D263:L263"/>
    <mergeCell ref="D264:L264"/>
    <mergeCell ref="D265:L265"/>
    <mergeCell ref="D284:L284"/>
    <mergeCell ref="D285:L285"/>
    <mergeCell ref="D286:L286"/>
    <mergeCell ref="D287:L287"/>
    <mergeCell ref="D288:L288"/>
    <mergeCell ref="D289:L289"/>
    <mergeCell ref="D290:L290"/>
    <mergeCell ref="D291:L291"/>
    <mergeCell ref="D292:L292"/>
    <mergeCell ref="D275:L275"/>
    <mergeCell ref="D276:L276"/>
    <mergeCell ref="D277:L277"/>
    <mergeCell ref="D278:L278"/>
    <mergeCell ref="D279:L279"/>
    <mergeCell ref="D280:L280"/>
    <mergeCell ref="D281:L281"/>
    <mergeCell ref="D282:L282"/>
    <mergeCell ref="D283:L283"/>
    <mergeCell ref="M182:P182"/>
    <mergeCell ref="M183:P183"/>
    <mergeCell ref="M180:P180"/>
    <mergeCell ref="M181:P181"/>
    <mergeCell ref="Q180:S180"/>
    <mergeCell ref="T180:V180"/>
    <mergeCell ref="W180:Y180"/>
    <mergeCell ref="Z180:AD180"/>
    <mergeCell ref="Q181:S181"/>
    <mergeCell ref="T181:V181"/>
    <mergeCell ref="M178:P178"/>
    <mergeCell ref="Q178:S178"/>
    <mergeCell ref="T178:V178"/>
    <mergeCell ref="W178:Y178"/>
    <mergeCell ref="Z178:AD178"/>
    <mergeCell ref="Q179:S179"/>
    <mergeCell ref="T179:V179"/>
    <mergeCell ref="W179:Y179"/>
    <mergeCell ref="Z179:AD179"/>
    <mergeCell ref="W181:Y181"/>
    <mergeCell ref="Z181:AD181"/>
    <mergeCell ref="Q182:S182"/>
    <mergeCell ref="T182:V182"/>
    <mergeCell ref="W182:Y182"/>
    <mergeCell ref="Z182:AD182"/>
    <mergeCell ref="Q183:S183"/>
    <mergeCell ref="T183:V183"/>
    <mergeCell ref="W183:Y183"/>
    <mergeCell ref="Z183:AD183"/>
    <mergeCell ref="M190:P190"/>
    <mergeCell ref="M191:P191"/>
    <mergeCell ref="M188:P188"/>
    <mergeCell ref="M189:P189"/>
    <mergeCell ref="Q188:S188"/>
    <mergeCell ref="T188:V188"/>
    <mergeCell ref="W188:Y188"/>
    <mergeCell ref="Z188:AD188"/>
    <mergeCell ref="Q189:S189"/>
    <mergeCell ref="T189:V189"/>
    <mergeCell ref="M186:P186"/>
    <mergeCell ref="M187:P187"/>
    <mergeCell ref="M184:P184"/>
    <mergeCell ref="M185:P185"/>
    <mergeCell ref="Q184:S184"/>
    <mergeCell ref="T184:V184"/>
    <mergeCell ref="W184:Y184"/>
    <mergeCell ref="Z184:AD184"/>
    <mergeCell ref="Q185:S185"/>
    <mergeCell ref="T185:V185"/>
    <mergeCell ref="W185:Y185"/>
    <mergeCell ref="Z185:AD185"/>
    <mergeCell ref="Q186:S186"/>
    <mergeCell ref="T186:V186"/>
    <mergeCell ref="W186:Y186"/>
    <mergeCell ref="Z186:AD186"/>
    <mergeCell ref="Q187:S187"/>
    <mergeCell ref="T187:V187"/>
    <mergeCell ref="W187:Y187"/>
    <mergeCell ref="Z187:AD187"/>
    <mergeCell ref="W189:Y189"/>
    <mergeCell ref="Z189:AD189"/>
    <mergeCell ref="M198:P198"/>
    <mergeCell ref="M199:P199"/>
    <mergeCell ref="M196:P196"/>
    <mergeCell ref="M197:P197"/>
    <mergeCell ref="Q196:S196"/>
    <mergeCell ref="T196:V196"/>
    <mergeCell ref="W196:Y196"/>
    <mergeCell ref="Z196:AD196"/>
    <mergeCell ref="Q197:S197"/>
    <mergeCell ref="T197:V197"/>
    <mergeCell ref="M194:P194"/>
    <mergeCell ref="M195:P195"/>
    <mergeCell ref="M192:P192"/>
    <mergeCell ref="M193:P193"/>
    <mergeCell ref="Q192:S192"/>
    <mergeCell ref="T192:V192"/>
    <mergeCell ref="W192:Y192"/>
    <mergeCell ref="Z192:AD192"/>
    <mergeCell ref="Q193:S193"/>
    <mergeCell ref="T193:V193"/>
    <mergeCell ref="W193:Y193"/>
    <mergeCell ref="Z193:AD193"/>
    <mergeCell ref="Q194:S194"/>
    <mergeCell ref="T194:V194"/>
    <mergeCell ref="W194:Y194"/>
    <mergeCell ref="Z194:AD194"/>
    <mergeCell ref="Q195:S195"/>
    <mergeCell ref="T195:V195"/>
    <mergeCell ref="W195:Y195"/>
    <mergeCell ref="Z195:AD195"/>
    <mergeCell ref="M206:P206"/>
    <mergeCell ref="M207:P207"/>
    <mergeCell ref="M204:P204"/>
    <mergeCell ref="M205:P205"/>
    <mergeCell ref="Q204:S204"/>
    <mergeCell ref="T204:V204"/>
    <mergeCell ref="W204:Y204"/>
    <mergeCell ref="Z204:AD204"/>
    <mergeCell ref="Q205:S205"/>
    <mergeCell ref="T205:V205"/>
    <mergeCell ref="M202:P202"/>
    <mergeCell ref="M203:P203"/>
    <mergeCell ref="M200:P200"/>
    <mergeCell ref="M201:P201"/>
    <mergeCell ref="Q200:S200"/>
    <mergeCell ref="T200:V200"/>
    <mergeCell ref="W200:Y200"/>
    <mergeCell ref="Z200:AD200"/>
    <mergeCell ref="Q201:S201"/>
    <mergeCell ref="T201:V201"/>
    <mergeCell ref="W205:Y205"/>
    <mergeCell ref="Z205:AD205"/>
    <mergeCell ref="Q206:S206"/>
    <mergeCell ref="T206:V206"/>
    <mergeCell ref="W206:Y206"/>
    <mergeCell ref="Z206:AD206"/>
    <mergeCell ref="Q207:S207"/>
    <mergeCell ref="T207:V207"/>
    <mergeCell ref="W207:Y207"/>
    <mergeCell ref="Z207:AD207"/>
    <mergeCell ref="M214:P214"/>
    <mergeCell ref="M215:P215"/>
    <mergeCell ref="M212:P212"/>
    <mergeCell ref="M213:P213"/>
    <mergeCell ref="Q212:S212"/>
    <mergeCell ref="T212:V212"/>
    <mergeCell ref="W212:Y212"/>
    <mergeCell ref="Z212:AD212"/>
    <mergeCell ref="Q213:S213"/>
    <mergeCell ref="T213:V213"/>
    <mergeCell ref="M210:P210"/>
    <mergeCell ref="M211:P211"/>
    <mergeCell ref="M208:P208"/>
    <mergeCell ref="M209:P209"/>
    <mergeCell ref="Q208:S208"/>
    <mergeCell ref="T208:V208"/>
    <mergeCell ref="W208:Y208"/>
    <mergeCell ref="Z208:AD208"/>
    <mergeCell ref="Q209:S209"/>
    <mergeCell ref="T209:V209"/>
    <mergeCell ref="W209:Y209"/>
    <mergeCell ref="Z209:AD209"/>
    <mergeCell ref="Q210:S210"/>
    <mergeCell ref="T210:V210"/>
    <mergeCell ref="W210:Y210"/>
    <mergeCell ref="Z210:AD210"/>
    <mergeCell ref="Q211:S211"/>
    <mergeCell ref="T211:V211"/>
    <mergeCell ref="W211:Y211"/>
    <mergeCell ref="Z211:AD211"/>
    <mergeCell ref="W213:Y213"/>
    <mergeCell ref="Z213:AD213"/>
    <mergeCell ref="M222:P222"/>
    <mergeCell ref="M223:P223"/>
    <mergeCell ref="M220:P220"/>
    <mergeCell ref="M221:P221"/>
    <mergeCell ref="Q220:S220"/>
    <mergeCell ref="T220:V220"/>
    <mergeCell ref="W220:Y220"/>
    <mergeCell ref="Z220:AD220"/>
    <mergeCell ref="Q221:S221"/>
    <mergeCell ref="T221:V221"/>
    <mergeCell ref="M218:P218"/>
    <mergeCell ref="M219:P219"/>
    <mergeCell ref="M216:P216"/>
    <mergeCell ref="M217:P217"/>
    <mergeCell ref="Q216:S216"/>
    <mergeCell ref="T216:V216"/>
    <mergeCell ref="W216:Y216"/>
    <mergeCell ref="Z216:AD216"/>
    <mergeCell ref="Q217:S217"/>
    <mergeCell ref="T217:V217"/>
    <mergeCell ref="W217:Y217"/>
    <mergeCell ref="Z217:AD217"/>
    <mergeCell ref="Q218:S218"/>
    <mergeCell ref="T218:V218"/>
    <mergeCell ref="W218:Y218"/>
    <mergeCell ref="Z218:AD218"/>
    <mergeCell ref="Q219:S219"/>
    <mergeCell ref="T219:V219"/>
    <mergeCell ref="W219:Y219"/>
    <mergeCell ref="Z219:AD219"/>
    <mergeCell ref="M230:P230"/>
    <mergeCell ref="M231:P231"/>
    <mergeCell ref="M228:P228"/>
    <mergeCell ref="M229:P229"/>
    <mergeCell ref="Q228:S228"/>
    <mergeCell ref="T228:V228"/>
    <mergeCell ref="W228:Y228"/>
    <mergeCell ref="Z228:AD228"/>
    <mergeCell ref="Q229:S229"/>
    <mergeCell ref="T229:V229"/>
    <mergeCell ref="M226:P226"/>
    <mergeCell ref="M227:P227"/>
    <mergeCell ref="M224:P224"/>
    <mergeCell ref="M225:P225"/>
    <mergeCell ref="Q224:S224"/>
    <mergeCell ref="T224:V224"/>
    <mergeCell ref="W224:Y224"/>
    <mergeCell ref="Z224:AD224"/>
    <mergeCell ref="Q225:S225"/>
    <mergeCell ref="T225:V225"/>
    <mergeCell ref="W229:Y229"/>
    <mergeCell ref="Z229:AD229"/>
    <mergeCell ref="Q230:S230"/>
    <mergeCell ref="T230:V230"/>
    <mergeCell ref="W230:Y230"/>
    <mergeCell ref="Z230:AD230"/>
    <mergeCell ref="Q231:S231"/>
    <mergeCell ref="T231:V231"/>
    <mergeCell ref="W231:Y231"/>
    <mergeCell ref="Z231:AD231"/>
    <mergeCell ref="M238:P238"/>
    <mergeCell ref="M239:P239"/>
    <mergeCell ref="M236:P236"/>
    <mergeCell ref="M237:P237"/>
    <mergeCell ref="Q236:S236"/>
    <mergeCell ref="T236:V236"/>
    <mergeCell ref="W236:Y236"/>
    <mergeCell ref="Z236:AD236"/>
    <mergeCell ref="Q237:S237"/>
    <mergeCell ref="T237:V237"/>
    <mergeCell ref="M234:P234"/>
    <mergeCell ref="M235:P235"/>
    <mergeCell ref="M232:P232"/>
    <mergeCell ref="M233:P233"/>
    <mergeCell ref="Q232:S232"/>
    <mergeCell ref="T232:V232"/>
    <mergeCell ref="W232:Y232"/>
    <mergeCell ref="Z232:AD232"/>
    <mergeCell ref="Q233:S233"/>
    <mergeCell ref="T233:V233"/>
    <mergeCell ref="W233:Y233"/>
    <mergeCell ref="Z233:AD233"/>
    <mergeCell ref="Q234:S234"/>
    <mergeCell ref="T234:V234"/>
    <mergeCell ref="W234:Y234"/>
    <mergeCell ref="Z234:AD234"/>
    <mergeCell ref="Q235:S235"/>
    <mergeCell ref="T235:V235"/>
    <mergeCell ref="W235:Y235"/>
    <mergeCell ref="Z235:AD235"/>
    <mergeCell ref="W237:Y237"/>
    <mergeCell ref="Z237:AD237"/>
    <mergeCell ref="M246:P246"/>
    <mergeCell ref="M247:P247"/>
    <mergeCell ref="M244:P244"/>
    <mergeCell ref="M245:P245"/>
    <mergeCell ref="Q244:S244"/>
    <mergeCell ref="T244:V244"/>
    <mergeCell ref="W244:Y244"/>
    <mergeCell ref="Z244:AD244"/>
    <mergeCell ref="Q245:S245"/>
    <mergeCell ref="T245:V245"/>
    <mergeCell ref="M242:P242"/>
    <mergeCell ref="M243:P243"/>
    <mergeCell ref="M240:P240"/>
    <mergeCell ref="M241:P241"/>
    <mergeCell ref="Q240:S240"/>
    <mergeCell ref="T240:V240"/>
    <mergeCell ref="W240:Y240"/>
    <mergeCell ref="Z240:AD240"/>
    <mergeCell ref="Q241:S241"/>
    <mergeCell ref="T241:V241"/>
    <mergeCell ref="W241:Y241"/>
    <mergeCell ref="Z241:AD241"/>
    <mergeCell ref="Q242:S242"/>
    <mergeCell ref="T242:V242"/>
    <mergeCell ref="W242:Y242"/>
    <mergeCell ref="Z242:AD242"/>
    <mergeCell ref="Q243:S243"/>
    <mergeCell ref="T243:V243"/>
    <mergeCell ref="W243:Y243"/>
    <mergeCell ref="Z243:AD243"/>
    <mergeCell ref="M254:P254"/>
    <mergeCell ref="M255:P255"/>
    <mergeCell ref="M252:P252"/>
    <mergeCell ref="M253:P253"/>
    <mergeCell ref="Q252:S252"/>
    <mergeCell ref="T252:V252"/>
    <mergeCell ref="W252:Y252"/>
    <mergeCell ref="Z252:AD252"/>
    <mergeCell ref="Q253:S253"/>
    <mergeCell ref="T253:V253"/>
    <mergeCell ref="M250:P250"/>
    <mergeCell ref="M251:P251"/>
    <mergeCell ref="M248:P248"/>
    <mergeCell ref="M249:P249"/>
    <mergeCell ref="Q248:S248"/>
    <mergeCell ref="T248:V248"/>
    <mergeCell ref="W248:Y248"/>
    <mergeCell ref="Z248:AD248"/>
    <mergeCell ref="Q249:S249"/>
    <mergeCell ref="T249:V249"/>
    <mergeCell ref="W253:Y253"/>
    <mergeCell ref="Z253:AD253"/>
    <mergeCell ref="Q254:S254"/>
    <mergeCell ref="T254:V254"/>
    <mergeCell ref="W254:Y254"/>
    <mergeCell ref="Z254:AD254"/>
    <mergeCell ref="Q255:S255"/>
    <mergeCell ref="T255:V255"/>
    <mergeCell ref="W255:Y255"/>
    <mergeCell ref="Z255:AD255"/>
    <mergeCell ref="M262:P262"/>
    <mergeCell ref="M263:P263"/>
    <mergeCell ref="M260:P260"/>
    <mergeCell ref="M261:P261"/>
    <mergeCell ref="Q260:S260"/>
    <mergeCell ref="T260:V260"/>
    <mergeCell ref="W260:Y260"/>
    <mergeCell ref="Z260:AD260"/>
    <mergeCell ref="Q261:S261"/>
    <mergeCell ref="T261:V261"/>
    <mergeCell ref="M258:P258"/>
    <mergeCell ref="M259:P259"/>
    <mergeCell ref="M256:P256"/>
    <mergeCell ref="M257:P257"/>
    <mergeCell ref="Q256:S256"/>
    <mergeCell ref="T256:V256"/>
    <mergeCell ref="W256:Y256"/>
    <mergeCell ref="Z256:AD256"/>
    <mergeCell ref="Q257:S257"/>
    <mergeCell ref="T257:V257"/>
    <mergeCell ref="W257:Y257"/>
    <mergeCell ref="Z257:AD257"/>
    <mergeCell ref="Q258:S258"/>
    <mergeCell ref="T258:V258"/>
    <mergeCell ref="W258:Y258"/>
    <mergeCell ref="Z258:AD258"/>
    <mergeCell ref="Q259:S259"/>
    <mergeCell ref="T259:V259"/>
    <mergeCell ref="W259:Y259"/>
    <mergeCell ref="Z259:AD259"/>
    <mergeCell ref="W261:Y261"/>
    <mergeCell ref="Z261:AD261"/>
    <mergeCell ref="M270:P270"/>
    <mergeCell ref="M271:P271"/>
    <mergeCell ref="M268:P268"/>
    <mergeCell ref="M269:P269"/>
    <mergeCell ref="Q268:S268"/>
    <mergeCell ref="T268:V268"/>
    <mergeCell ref="W268:Y268"/>
    <mergeCell ref="Z268:AD268"/>
    <mergeCell ref="Q269:S269"/>
    <mergeCell ref="T269:V269"/>
    <mergeCell ref="M266:P266"/>
    <mergeCell ref="M267:P267"/>
    <mergeCell ref="M264:P264"/>
    <mergeCell ref="M265:P265"/>
    <mergeCell ref="Q264:S264"/>
    <mergeCell ref="T264:V264"/>
    <mergeCell ref="W264:Y264"/>
    <mergeCell ref="Z264:AD264"/>
    <mergeCell ref="Q265:S265"/>
    <mergeCell ref="T265:V265"/>
    <mergeCell ref="W265:Y265"/>
    <mergeCell ref="Z265:AD265"/>
    <mergeCell ref="Q266:S266"/>
    <mergeCell ref="T266:V266"/>
    <mergeCell ref="W266:Y266"/>
    <mergeCell ref="Z266:AD266"/>
    <mergeCell ref="Q267:S267"/>
    <mergeCell ref="T267:V267"/>
    <mergeCell ref="W267:Y267"/>
    <mergeCell ref="Z267:AD267"/>
    <mergeCell ref="M278:P278"/>
    <mergeCell ref="M279:P279"/>
    <mergeCell ref="M276:P276"/>
    <mergeCell ref="M277:P277"/>
    <mergeCell ref="Q276:S276"/>
    <mergeCell ref="T276:V276"/>
    <mergeCell ref="W276:Y276"/>
    <mergeCell ref="Z276:AD276"/>
    <mergeCell ref="Q277:S277"/>
    <mergeCell ref="T277:V277"/>
    <mergeCell ref="M274:P274"/>
    <mergeCell ref="M275:P275"/>
    <mergeCell ref="M272:P272"/>
    <mergeCell ref="M273:P273"/>
    <mergeCell ref="Q272:S272"/>
    <mergeCell ref="T272:V272"/>
    <mergeCell ref="W272:Y272"/>
    <mergeCell ref="Z272:AD272"/>
    <mergeCell ref="Q273:S273"/>
    <mergeCell ref="T273:V273"/>
    <mergeCell ref="W277:Y277"/>
    <mergeCell ref="Z277:AD277"/>
    <mergeCell ref="Q278:S278"/>
    <mergeCell ref="T278:V278"/>
    <mergeCell ref="W278:Y278"/>
    <mergeCell ref="Z278:AD278"/>
    <mergeCell ref="Q279:S279"/>
    <mergeCell ref="T279:V279"/>
    <mergeCell ref="W279:Y279"/>
    <mergeCell ref="Z279:AD279"/>
    <mergeCell ref="M286:P286"/>
    <mergeCell ref="M287:P287"/>
    <mergeCell ref="M284:P284"/>
    <mergeCell ref="M285:P285"/>
    <mergeCell ref="Q284:S284"/>
    <mergeCell ref="T284:V284"/>
    <mergeCell ref="W284:Y284"/>
    <mergeCell ref="Z284:AD284"/>
    <mergeCell ref="Q285:S285"/>
    <mergeCell ref="T285:V285"/>
    <mergeCell ref="M282:P282"/>
    <mergeCell ref="M283:P283"/>
    <mergeCell ref="M280:P280"/>
    <mergeCell ref="M281:P281"/>
    <mergeCell ref="Q280:S280"/>
    <mergeCell ref="T280:V280"/>
    <mergeCell ref="W280:Y280"/>
    <mergeCell ref="Z280:AD280"/>
    <mergeCell ref="Q281:S281"/>
    <mergeCell ref="T281:V281"/>
    <mergeCell ref="W281:Y281"/>
    <mergeCell ref="Z281:AD281"/>
    <mergeCell ref="Q282:S282"/>
    <mergeCell ref="T282:V282"/>
    <mergeCell ref="W282:Y282"/>
    <mergeCell ref="Z282:AD282"/>
    <mergeCell ref="Q283:S283"/>
    <mergeCell ref="T283:V283"/>
    <mergeCell ref="W283:Y283"/>
    <mergeCell ref="Z283:AD283"/>
    <mergeCell ref="Z172:AD172"/>
    <mergeCell ref="Q171:AD171"/>
    <mergeCell ref="Q172:S172"/>
    <mergeCell ref="T172:V172"/>
    <mergeCell ref="W172:Y172"/>
    <mergeCell ref="Q173:S173"/>
    <mergeCell ref="T173:V173"/>
    <mergeCell ref="W173:Y173"/>
    <mergeCell ref="Z173:AD173"/>
    <mergeCell ref="C298:AD298"/>
    <mergeCell ref="C300:AD300"/>
    <mergeCell ref="D306:L306"/>
    <mergeCell ref="D307:L307"/>
    <mergeCell ref="D304:L304"/>
    <mergeCell ref="D305:L305"/>
    <mergeCell ref="B297:AD297"/>
    <mergeCell ref="C302:L303"/>
    <mergeCell ref="M302:R303"/>
    <mergeCell ref="S303:V303"/>
    <mergeCell ref="M292:P292"/>
    <mergeCell ref="Q292:S292"/>
    <mergeCell ref="T292:V292"/>
    <mergeCell ref="W292:Y292"/>
    <mergeCell ref="Z292:AD292"/>
    <mergeCell ref="Q293:S293"/>
    <mergeCell ref="T293:V293"/>
    <mergeCell ref="W293:Y293"/>
    <mergeCell ref="M290:P290"/>
    <mergeCell ref="M291:P291"/>
    <mergeCell ref="M288:P288"/>
    <mergeCell ref="M289:P289"/>
    <mergeCell ref="Q288:S288"/>
    <mergeCell ref="M176:P176"/>
    <mergeCell ref="Q176:S176"/>
    <mergeCell ref="T176:V176"/>
    <mergeCell ref="W176:Y176"/>
    <mergeCell ref="Z176:AD176"/>
    <mergeCell ref="M177:P177"/>
    <mergeCell ref="Q177:S177"/>
    <mergeCell ref="T177:V177"/>
    <mergeCell ref="W177:Y177"/>
    <mergeCell ref="Z177:AD177"/>
    <mergeCell ref="M174:P174"/>
    <mergeCell ref="Q174:S174"/>
    <mergeCell ref="T174:V174"/>
    <mergeCell ref="W174:Y174"/>
    <mergeCell ref="Z174:AD174"/>
    <mergeCell ref="M175:P175"/>
    <mergeCell ref="Q175:S175"/>
    <mergeCell ref="T175:V175"/>
    <mergeCell ref="W175:Y175"/>
    <mergeCell ref="Z175:AD175"/>
    <mergeCell ref="Q190:S190"/>
    <mergeCell ref="T190:V190"/>
    <mergeCell ref="W190:Y190"/>
    <mergeCell ref="Z190:AD190"/>
    <mergeCell ref="Q191:S191"/>
    <mergeCell ref="T191:V191"/>
    <mergeCell ref="W191:Y191"/>
    <mergeCell ref="Z191:AD191"/>
    <mergeCell ref="W201:Y201"/>
    <mergeCell ref="Z201:AD201"/>
    <mergeCell ref="Q202:S202"/>
    <mergeCell ref="T202:V202"/>
    <mergeCell ref="W202:Y202"/>
    <mergeCell ref="Z202:AD202"/>
    <mergeCell ref="Q203:S203"/>
    <mergeCell ref="T203:V203"/>
    <mergeCell ref="W203:Y203"/>
    <mergeCell ref="Z203:AD203"/>
    <mergeCell ref="W197:Y197"/>
    <mergeCell ref="Z197:AD197"/>
    <mergeCell ref="Q198:S198"/>
    <mergeCell ref="T198:V198"/>
    <mergeCell ref="W198:Y198"/>
    <mergeCell ref="Z198:AD198"/>
    <mergeCell ref="Q199:S199"/>
    <mergeCell ref="T199:V199"/>
    <mergeCell ref="W199:Y199"/>
    <mergeCell ref="Z199:AD199"/>
    <mergeCell ref="Q214:S214"/>
    <mergeCell ref="T214:V214"/>
    <mergeCell ref="W214:Y214"/>
    <mergeCell ref="Z214:AD214"/>
    <mergeCell ref="Q215:S215"/>
    <mergeCell ref="T215:V215"/>
    <mergeCell ref="W215:Y215"/>
    <mergeCell ref="Z215:AD215"/>
    <mergeCell ref="W225:Y225"/>
    <mergeCell ref="Z225:AD225"/>
    <mergeCell ref="Q226:S226"/>
    <mergeCell ref="T226:V226"/>
    <mergeCell ref="W226:Y226"/>
    <mergeCell ref="Z226:AD226"/>
    <mergeCell ref="Q227:S227"/>
    <mergeCell ref="T227:V227"/>
    <mergeCell ref="W227:Y227"/>
    <mergeCell ref="Z227:AD227"/>
    <mergeCell ref="W221:Y221"/>
    <mergeCell ref="Z221:AD221"/>
    <mergeCell ref="Q222:S222"/>
    <mergeCell ref="T222:V222"/>
    <mergeCell ref="W222:Y222"/>
    <mergeCell ref="Z222:AD222"/>
    <mergeCell ref="Q223:S223"/>
    <mergeCell ref="T223:V223"/>
    <mergeCell ref="W223:Y223"/>
    <mergeCell ref="Z223:AD223"/>
    <mergeCell ref="Q238:S238"/>
    <mergeCell ref="T238:V238"/>
    <mergeCell ref="W238:Y238"/>
    <mergeCell ref="Z238:AD238"/>
    <mergeCell ref="Q239:S239"/>
    <mergeCell ref="T239:V239"/>
    <mergeCell ref="W239:Y239"/>
    <mergeCell ref="Z239:AD239"/>
    <mergeCell ref="W249:Y249"/>
    <mergeCell ref="Z249:AD249"/>
    <mergeCell ref="Q250:S250"/>
    <mergeCell ref="T250:V250"/>
    <mergeCell ref="W250:Y250"/>
    <mergeCell ref="Z250:AD250"/>
    <mergeCell ref="Q251:S251"/>
    <mergeCell ref="T251:V251"/>
    <mergeCell ref="W251:Y251"/>
    <mergeCell ref="Z251:AD251"/>
    <mergeCell ref="W245:Y245"/>
    <mergeCell ref="Z245:AD245"/>
    <mergeCell ref="Q246:S246"/>
    <mergeCell ref="T246:V246"/>
    <mergeCell ref="W246:Y246"/>
    <mergeCell ref="Z246:AD246"/>
    <mergeCell ref="Q247:S247"/>
    <mergeCell ref="T247:V247"/>
    <mergeCell ref="W247:Y247"/>
    <mergeCell ref="Z247:AD247"/>
    <mergeCell ref="Q262:S262"/>
    <mergeCell ref="T262:V262"/>
    <mergeCell ref="W262:Y262"/>
    <mergeCell ref="Z262:AD262"/>
    <mergeCell ref="Q263:S263"/>
    <mergeCell ref="T263:V263"/>
    <mergeCell ref="W263:Y263"/>
    <mergeCell ref="Z263:AD263"/>
    <mergeCell ref="W273:Y273"/>
    <mergeCell ref="Z273:AD273"/>
    <mergeCell ref="Q274:S274"/>
    <mergeCell ref="T274:V274"/>
    <mergeCell ref="W274:Y274"/>
    <mergeCell ref="Z274:AD274"/>
    <mergeCell ref="Q275:S275"/>
    <mergeCell ref="T275:V275"/>
    <mergeCell ref="W275:Y275"/>
    <mergeCell ref="Z275:AD275"/>
    <mergeCell ref="W269:Y269"/>
    <mergeCell ref="Z269:AD269"/>
    <mergeCell ref="Q270:S270"/>
    <mergeCell ref="T270:V270"/>
    <mergeCell ref="W270:Y270"/>
    <mergeCell ref="Z270:AD270"/>
    <mergeCell ref="Q271:S271"/>
    <mergeCell ref="T271:V271"/>
    <mergeCell ref="W271:Y271"/>
    <mergeCell ref="Z271:AD271"/>
    <mergeCell ref="W289:Y289"/>
    <mergeCell ref="Z289:AD289"/>
    <mergeCell ref="Q290:S290"/>
    <mergeCell ref="T290:V290"/>
    <mergeCell ref="W290:Y290"/>
    <mergeCell ref="Z290:AD290"/>
    <mergeCell ref="Q291:S291"/>
    <mergeCell ref="T291:V291"/>
    <mergeCell ref="W291:Y291"/>
    <mergeCell ref="Z291:AD291"/>
    <mergeCell ref="W285:Y285"/>
    <mergeCell ref="Z285:AD285"/>
    <mergeCell ref="Q286:S286"/>
    <mergeCell ref="T286:V286"/>
    <mergeCell ref="W286:Y286"/>
    <mergeCell ref="Z286:AD286"/>
    <mergeCell ref="Q287:S287"/>
    <mergeCell ref="T287:V287"/>
    <mergeCell ref="W287:Y287"/>
    <mergeCell ref="Z287:AD287"/>
    <mergeCell ref="T288:V288"/>
    <mergeCell ref="W288:Y288"/>
    <mergeCell ref="Z288:AD288"/>
    <mergeCell ref="Q289:S289"/>
    <mergeCell ref="T289:V289"/>
    <mergeCell ref="W303:Z303"/>
    <mergeCell ref="AA303:AD303"/>
    <mergeCell ref="S302:AD302"/>
    <mergeCell ref="M304:R304"/>
    <mergeCell ref="M305:R305"/>
    <mergeCell ref="M306:R306"/>
    <mergeCell ref="M307:R307"/>
    <mergeCell ref="S304:V304"/>
    <mergeCell ref="W304:Z304"/>
    <mergeCell ref="AA304:AD304"/>
    <mergeCell ref="S305:V305"/>
    <mergeCell ref="W305:Z305"/>
    <mergeCell ref="AA305:AD305"/>
    <mergeCell ref="S306:V306"/>
    <mergeCell ref="W306:Z306"/>
    <mergeCell ref="AA306:AD306"/>
    <mergeCell ref="S307:V307"/>
    <mergeCell ref="W307:Z307"/>
    <mergeCell ref="AA307:AD307"/>
    <mergeCell ref="D317:L317"/>
    <mergeCell ref="D318:L318"/>
    <mergeCell ref="D319:L319"/>
    <mergeCell ref="D320:L320"/>
    <mergeCell ref="D321:L321"/>
    <mergeCell ref="D322:L322"/>
    <mergeCell ref="D323:L323"/>
    <mergeCell ref="D324:L324"/>
    <mergeCell ref="D325:L325"/>
    <mergeCell ref="D308:L308"/>
    <mergeCell ref="D309:L309"/>
    <mergeCell ref="D310:L310"/>
    <mergeCell ref="D311:L311"/>
    <mergeCell ref="D312:L312"/>
    <mergeCell ref="D313:L313"/>
    <mergeCell ref="D314:L314"/>
    <mergeCell ref="D315:L315"/>
    <mergeCell ref="D316:L316"/>
    <mergeCell ref="D335:L335"/>
    <mergeCell ref="D336:L336"/>
    <mergeCell ref="D337:L337"/>
    <mergeCell ref="D338:L338"/>
    <mergeCell ref="D339:L339"/>
    <mergeCell ref="D340:L340"/>
    <mergeCell ref="D341:L341"/>
    <mergeCell ref="D342:L342"/>
    <mergeCell ref="D343:L343"/>
    <mergeCell ref="D326:L326"/>
    <mergeCell ref="D327:L327"/>
    <mergeCell ref="D328:L328"/>
    <mergeCell ref="D329:L329"/>
    <mergeCell ref="D330:L330"/>
    <mergeCell ref="D331:L331"/>
    <mergeCell ref="D332:L332"/>
    <mergeCell ref="D333:L333"/>
    <mergeCell ref="D334:L334"/>
    <mergeCell ref="D353:L353"/>
    <mergeCell ref="D354:L354"/>
    <mergeCell ref="D355:L355"/>
    <mergeCell ref="D356:L356"/>
    <mergeCell ref="D357:L357"/>
    <mergeCell ref="D358:L358"/>
    <mergeCell ref="D359:L359"/>
    <mergeCell ref="D360:L360"/>
    <mergeCell ref="D361:L361"/>
    <mergeCell ref="D344:L344"/>
    <mergeCell ref="D345:L345"/>
    <mergeCell ref="D346:L346"/>
    <mergeCell ref="D347:L347"/>
    <mergeCell ref="D348:L348"/>
    <mergeCell ref="D349:L349"/>
    <mergeCell ref="D350:L350"/>
    <mergeCell ref="D351:L351"/>
    <mergeCell ref="D352:L352"/>
    <mergeCell ref="D382:L382"/>
    <mergeCell ref="D383:L383"/>
    <mergeCell ref="D384:L384"/>
    <mergeCell ref="D385:L385"/>
    <mergeCell ref="D386:L386"/>
    <mergeCell ref="D387:L387"/>
    <mergeCell ref="D388:L388"/>
    <mergeCell ref="D371:L371"/>
    <mergeCell ref="D372:L372"/>
    <mergeCell ref="D373:L373"/>
    <mergeCell ref="D374:L374"/>
    <mergeCell ref="D375:L375"/>
    <mergeCell ref="D376:L376"/>
    <mergeCell ref="D377:L377"/>
    <mergeCell ref="D378:L378"/>
    <mergeCell ref="D379:L379"/>
    <mergeCell ref="D362:L362"/>
    <mergeCell ref="D363:L363"/>
    <mergeCell ref="D364:L364"/>
    <mergeCell ref="D365:L365"/>
    <mergeCell ref="D366:L366"/>
    <mergeCell ref="D367:L367"/>
    <mergeCell ref="D368:L368"/>
    <mergeCell ref="D369:L369"/>
    <mergeCell ref="D370:L370"/>
    <mergeCell ref="D422:L422"/>
    <mergeCell ref="D423:L423"/>
    <mergeCell ref="M308:R308"/>
    <mergeCell ref="M311:R311"/>
    <mergeCell ref="M314:R314"/>
    <mergeCell ref="M317:R317"/>
    <mergeCell ref="M320:R320"/>
    <mergeCell ref="M323:R323"/>
    <mergeCell ref="M326:R326"/>
    <mergeCell ref="M329:R329"/>
    <mergeCell ref="M332:R332"/>
    <mergeCell ref="M335:R335"/>
    <mergeCell ref="M338:R338"/>
    <mergeCell ref="M341:R341"/>
    <mergeCell ref="M344:R344"/>
    <mergeCell ref="M347:R347"/>
    <mergeCell ref="M350:R350"/>
    <mergeCell ref="M353:R353"/>
    <mergeCell ref="D407:L407"/>
    <mergeCell ref="D408:L408"/>
    <mergeCell ref="D409:L409"/>
    <mergeCell ref="D410:L410"/>
    <mergeCell ref="D411:L411"/>
    <mergeCell ref="D412:L412"/>
    <mergeCell ref="D413:L413"/>
    <mergeCell ref="D414:L414"/>
    <mergeCell ref="D415:L415"/>
    <mergeCell ref="D398:L398"/>
    <mergeCell ref="D399:L399"/>
    <mergeCell ref="D400:L400"/>
    <mergeCell ref="D401:L401"/>
    <mergeCell ref="D402:L402"/>
    <mergeCell ref="S308:V308"/>
    <mergeCell ref="W308:Z308"/>
    <mergeCell ref="AA308:AD308"/>
    <mergeCell ref="M309:R309"/>
    <mergeCell ref="S309:V309"/>
    <mergeCell ref="W309:Z309"/>
    <mergeCell ref="AA309:AD309"/>
    <mergeCell ref="M310:R310"/>
    <mergeCell ref="S310:V310"/>
    <mergeCell ref="W310:Z310"/>
    <mergeCell ref="AA310:AD310"/>
    <mergeCell ref="D416:L416"/>
    <mergeCell ref="D417:L417"/>
    <mergeCell ref="D418:L418"/>
    <mergeCell ref="D419:L419"/>
    <mergeCell ref="D420:L420"/>
    <mergeCell ref="D421:L421"/>
    <mergeCell ref="D403:L403"/>
    <mergeCell ref="D404:L404"/>
    <mergeCell ref="D405:L405"/>
    <mergeCell ref="D406:L406"/>
    <mergeCell ref="D389:L389"/>
    <mergeCell ref="D390:L390"/>
    <mergeCell ref="D391:L391"/>
    <mergeCell ref="D392:L392"/>
    <mergeCell ref="D393:L393"/>
    <mergeCell ref="D394:L394"/>
    <mergeCell ref="D395:L395"/>
    <mergeCell ref="D396:L396"/>
    <mergeCell ref="D397:L397"/>
    <mergeCell ref="D380:L380"/>
    <mergeCell ref="D381:L381"/>
    <mergeCell ref="S314:V314"/>
    <mergeCell ref="W314:Z314"/>
    <mergeCell ref="AA314:AD314"/>
    <mergeCell ref="M315:R315"/>
    <mergeCell ref="S315:V315"/>
    <mergeCell ref="W315:Z315"/>
    <mergeCell ref="AA315:AD315"/>
    <mergeCell ref="M316:R316"/>
    <mergeCell ref="S316:V316"/>
    <mergeCell ref="W316:Z316"/>
    <mergeCell ref="AA316:AD316"/>
    <mergeCell ref="S311:V311"/>
    <mergeCell ref="W311:Z311"/>
    <mergeCell ref="AA311:AD311"/>
    <mergeCell ref="M312:R312"/>
    <mergeCell ref="S312:V312"/>
    <mergeCell ref="W312:Z312"/>
    <mergeCell ref="AA312:AD312"/>
    <mergeCell ref="M313:R313"/>
    <mergeCell ref="S313:V313"/>
    <mergeCell ref="W313:Z313"/>
    <mergeCell ref="AA313:AD313"/>
    <mergeCell ref="S320:V320"/>
    <mergeCell ref="W320:Z320"/>
    <mergeCell ref="AA320:AD320"/>
    <mergeCell ref="M321:R321"/>
    <mergeCell ref="S321:V321"/>
    <mergeCell ref="W321:Z321"/>
    <mergeCell ref="AA321:AD321"/>
    <mergeCell ref="M322:R322"/>
    <mergeCell ref="S322:V322"/>
    <mergeCell ref="W322:Z322"/>
    <mergeCell ref="AA322:AD322"/>
    <mergeCell ref="S317:V317"/>
    <mergeCell ref="W317:Z317"/>
    <mergeCell ref="AA317:AD317"/>
    <mergeCell ref="M318:R318"/>
    <mergeCell ref="S318:V318"/>
    <mergeCell ref="W318:Z318"/>
    <mergeCell ref="AA318:AD318"/>
    <mergeCell ref="M319:R319"/>
    <mergeCell ref="S319:V319"/>
    <mergeCell ref="W319:Z319"/>
    <mergeCell ref="AA319:AD319"/>
    <mergeCell ref="S326:V326"/>
    <mergeCell ref="W326:Z326"/>
    <mergeCell ref="AA326:AD326"/>
    <mergeCell ref="M327:R327"/>
    <mergeCell ref="S327:V327"/>
    <mergeCell ref="W327:Z327"/>
    <mergeCell ref="AA327:AD327"/>
    <mergeCell ref="M328:R328"/>
    <mergeCell ref="S328:V328"/>
    <mergeCell ref="W328:Z328"/>
    <mergeCell ref="AA328:AD328"/>
    <mergeCell ref="S323:V323"/>
    <mergeCell ref="W323:Z323"/>
    <mergeCell ref="AA323:AD323"/>
    <mergeCell ref="M324:R324"/>
    <mergeCell ref="S324:V324"/>
    <mergeCell ref="W324:Z324"/>
    <mergeCell ref="AA324:AD324"/>
    <mergeCell ref="M325:R325"/>
    <mergeCell ref="S325:V325"/>
    <mergeCell ref="W325:Z325"/>
    <mergeCell ref="AA325:AD325"/>
    <mergeCell ref="S332:V332"/>
    <mergeCell ref="W332:Z332"/>
    <mergeCell ref="AA332:AD332"/>
    <mergeCell ref="M333:R333"/>
    <mergeCell ref="S333:V333"/>
    <mergeCell ref="W333:Z333"/>
    <mergeCell ref="AA333:AD333"/>
    <mergeCell ref="M334:R334"/>
    <mergeCell ref="S334:V334"/>
    <mergeCell ref="W334:Z334"/>
    <mergeCell ref="AA334:AD334"/>
    <mergeCell ref="S329:V329"/>
    <mergeCell ref="W329:Z329"/>
    <mergeCell ref="AA329:AD329"/>
    <mergeCell ref="M330:R330"/>
    <mergeCell ref="S330:V330"/>
    <mergeCell ref="W330:Z330"/>
    <mergeCell ref="AA330:AD330"/>
    <mergeCell ref="M331:R331"/>
    <mergeCell ref="S331:V331"/>
    <mergeCell ref="W331:Z331"/>
    <mergeCell ref="AA331:AD331"/>
    <mergeCell ref="S338:V338"/>
    <mergeCell ref="W338:Z338"/>
    <mergeCell ref="AA338:AD338"/>
    <mergeCell ref="M339:R339"/>
    <mergeCell ref="S339:V339"/>
    <mergeCell ref="W339:Z339"/>
    <mergeCell ref="AA339:AD339"/>
    <mergeCell ref="M340:R340"/>
    <mergeCell ref="S340:V340"/>
    <mergeCell ref="W340:Z340"/>
    <mergeCell ref="AA340:AD340"/>
    <mergeCell ref="S335:V335"/>
    <mergeCell ref="W335:Z335"/>
    <mergeCell ref="AA335:AD335"/>
    <mergeCell ref="M336:R336"/>
    <mergeCell ref="S336:V336"/>
    <mergeCell ref="W336:Z336"/>
    <mergeCell ref="AA336:AD336"/>
    <mergeCell ref="M337:R337"/>
    <mergeCell ref="S337:V337"/>
    <mergeCell ref="W337:Z337"/>
    <mergeCell ref="AA337:AD337"/>
    <mergeCell ref="S344:V344"/>
    <mergeCell ref="W344:Z344"/>
    <mergeCell ref="AA344:AD344"/>
    <mergeCell ref="M345:R345"/>
    <mergeCell ref="S345:V345"/>
    <mergeCell ref="W345:Z345"/>
    <mergeCell ref="AA345:AD345"/>
    <mergeCell ref="M346:R346"/>
    <mergeCell ref="S346:V346"/>
    <mergeCell ref="W346:Z346"/>
    <mergeCell ref="AA346:AD346"/>
    <mergeCell ref="S341:V341"/>
    <mergeCell ref="W341:Z341"/>
    <mergeCell ref="AA341:AD341"/>
    <mergeCell ref="M342:R342"/>
    <mergeCell ref="S342:V342"/>
    <mergeCell ref="W342:Z342"/>
    <mergeCell ref="AA342:AD342"/>
    <mergeCell ref="M343:R343"/>
    <mergeCell ref="S343:V343"/>
    <mergeCell ref="W343:Z343"/>
    <mergeCell ref="AA343:AD343"/>
    <mergeCell ref="S350:V350"/>
    <mergeCell ref="W350:Z350"/>
    <mergeCell ref="AA350:AD350"/>
    <mergeCell ref="M351:R351"/>
    <mergeCell ref="S351:V351"/>
    <mergeCell ref="W351:Z351"/>
    <mergeCell ref="AA351:AD351"/>
    <mergeCell ref="M352:R352"/>
    <mergeCell ref="S352:V352"/>
    <mergeCell ref="W352:Z352"/>
    <mergeCell ref="AA352:AD352"/>
    <mergeCell ref="S347:V347"/>
    <mergeCell ref="W347:Z347"/>
    <mergeCell ref="AA347:AD347"/>
    <mergeCell ref="M348:R348"/>
    <mergeCell ref="S348:V348"/>
    <mergeCell ref="W348:Z348"/>
    <mergeCell ref="AA348:AD348"/>
    <mergeCell ref="M349:R349"/>
    <mergeCell ref="S349:V349"/>
    <mergeCell ref="W349:Z349"/>
    <mergeCell ref="AA349:AD349"/>
    <mergeCell ref="M356:R356"/>
    <mergeCell ref="S356:V356"/>
    <mergeCell ref="W356:Z356"/>
    <mergeCell ref="AA356:AD356"/>
    <mergeCell ref="M357:R357"/>
    <mergeCell ref="S357:V357"/>
    <mergeCell ref="W357:Z357"/>
    <mergeCell ref="AA357:AD357"/>
    <mergeCell ref="M358:R358"/>
    <mergeCell ref="S358:V358"/>
    <mergeCell ref="W358:Z358"/>
    <mergeCell ref="AA358:AD358"/>
    <mergeCell ref="S353:V353"/>
    <mergeCell ref="W353:Z353"/>
    <mergeCell ref="AA353:AD353"/>
    <mergeCell ref="M354:R354"/>
    <mergeCell ref="S354:V354"/>
    <mergeCell ref="W354:Z354"/>
    <mergeCell ref="AA354:AD354"/>
    <mergeCell ref="M355:R355"/>
    <mergeCell ref="S355:V355"/>
    <mergeCell ref="W355:Z355"/>
    <mergeCell ref="AA355:AD355"/>
    <mergeCell ref="M362:R362"/>
    <mergeCell ref="S362:V362"/>
    <mergeCell ref="W362:Z362"/>
    <mergeCell ref="AA362:AD362"/>
    <mergeCell ref="M363:R363"/>
    <mergeCell ref="S363:V363"/>
    <mergeCell ref="W363:Z363"/>
    <mergeCell ref="AA363:AD363"/>
    <mergeCell ref="M364:R364"/>
    <mergeCell ref="S364:V364"/>
    <mergeCell ref="W364:Z364"/>
    <mergeCell ref="AA364:AD364"/>
    <mergeCell ref="M359:R359"/>
    <mergeCell ref="S359:V359"/>
    <mergeCell ref="W359:Z359"/>
    <mergeCell ref="AA359:AD359"/>
    <mergeCell ref="M360:R360"/>
    <mergeCell ref="S360:V360"/>
    <mergeCell ref="W360:Z360"/>
    <mergeCell ref="AA360:AD360"/>
    <mergeCell ref="M361:R361"/>
    <mergeCell ref="S361:V361"/>
    <mergeCell ref="W361:Z361"/>
    <mergeCell ref="AA361:AD361"/>
    <mergeCell ref="M368:R368"/>
    <mergeCell ref="S368:V368"/>
    <mergeCell ref="W368:Z368"/>
    <mergeCell ref="AA368:AD368"/>
    <mergeCell ref="M369:R369"/>
    <mergeCell ref="S369:V369"/>
    <mergeCell ref="W369:Z369"/>
    <mergeCell ref="AA369:AD369"/>
    <mergeCell ref="M370:R370"/>
    <mergeCell ref="S370:V370"/>
    <mergeCell ref="W370:Z370"/>
    <mergeCell ref="AA370:AD370"/>
    <mergeCell ref="M365:R365"/>
    <mergeCell ref="S365:V365"/>
    <mergeCell ref="W365:Z365"/>
    <mergeCell ref="AA365:AD365"/>
    <mergeCell ref="M366:R366"/>
    <mergeCell ref="S366:V366"/>
    <mergeCell ref="W366:Z366"/>
    <mergeCell ref="AA366:AD366"/>
    <mergeCell ref="M367:R367"/>
    <mergeCell ref="S367:V367"/>
    <mergeCell ref="W367:Z367"/>
    <mergeCell ref="AA367:AD367"/>
    <mergeCell ref="M374:R374"/>
    <mergeCell ref="S374:V374"/>
    <mergeCell ref="W374:Z374"/>
    <mergeCell ref="AA374:AD374"/>
    <mergeCell ref="M375:R375"/>
    <mergeCell ref="S375:V375"/>
    <mergeCell ref="W375:Z375"/>
    <mergeCell ref="AA375:AD375"/>
    <mergeCell ref="M376:R376"/>
    <mergeCell ref="S376:V376"/>
    <mergeCell ref="W376:Z376"/>
    <mergeCell ref="AA376:AD376"/>
    <mergeCell ref="M371:R371"/>
    <mergeCell ref="S371:V371"/>
    <mergeCell ref="W371:Z371"/>
    <mergeCell ref="AA371:AD371"/>
    <mergeCell ref="M372:R372"/>
    <mergeCell ref="S372:V372"/>
    <mergeCell ref="W372:Z372"/>
    <mergeCell ref="AA372:AD372"/>
    <mergeCell ref="M373:R373"/>
    <mergeCell ref="S373:V373"/>
    <mergeCell ref="W373:Z373"/>
    <mergeCell ref="AA373:AD373"/>
    <mergeCell ref="M380:R380"/>
    <mergeCell ref="S380:V380"/>
    <mergeCell ref="W380:Z380"/>
    <mergeCell ref="AA380:AD380"/>
    <mergeCell ref="M381:R381"/>
    <mergeCell ref="S381:V381"/>
    <mergeCell ref="W381:Z381"/>
    <mergeCell ref="AA381:AD381"/>
    <mergeCell ref="M382:R382"/>
    <mergeCell ref="S382:V382"/>
    <mergeCell ref="W382:Z382"/>
    <mergeCell ref="AA382:AD382"/>
    <mergeCell ref="M377:R377"/>
    <mergeCell ref="S377:V377"/>
    <mergeCell ref="W377:Z377"/>
    <mergeCell ref="AA377:AD377"/>
    <mergeCell ref="M378:R378"/>
    <mergeCell ref="S378:V378"/>
    <mergeCell ref="W378:Z378"/>
    <mergeCell ref="AA378:AD378"/>
    <mergeCell ref="M379:R379"/>
    <mergeCell ref="S379:V379"/>
    <mergeCell ref="W379:Z379"/>
    <mergeCell ref="AA379:AD379"/>
    <mergeCell ref="M386:R386"/>
    <mergeCell ref="S386:V386"/>
    <mergeCell ref="W386:Z386"/>
    <mergeCell ref="AA386:AD386"/>
    <mergeCell ref="M387:R387"/>
    <mergeCell ref="S387:V387"/>
    <mergeCell ref="W387:Z387"/>
    <mergeCell ref="AA387:AD387"/>
    <mergeCell ref="M388:R388"/>
    <mergeCell ref="S388:V388"/>
    <mergeCell ref="W388:Z388"/>
    <mergeCell ref="AA388:AD388"/>
    <mergeCell ref="M383:R383"/>
    <mergeCell ref="S383:V383"/>
    <mergeCell ref="W383:Z383"/>
    <mergeCell ref="AA383:AD383"/>
    <mergeCell ref="M384:R384"/>
    <mergeCell ref="S384:V384"/>
    <mergeCell ref="W384:Z384"/>
    <mergeCell ref="AA384:AD384"/>
    <mergeCell ref="M385:R385"/>
    <mergeCell ref="S385:V385"/>
    <mergeCell ref="W385:Z385"/>
    <mergeCell ref="AA385:AD385"/>
    <mergeCell ref="M392:R392"/>
    <mergeCell ref="S392:V392"/>
    <mergeCell ref="W392:Z392"/>
    <mergeCell ref="AA392:AD392"/>
    <mergeCell ref="M393:R393"/>
    <mergeCell ref="S393:V393"/>
    <mergeCell ref="W393:Z393"/>
    <mergeCell ref="AA393:AD393"/>
    <mergeCell ref="M394:R394"/>
    <mergeCell ref="S394:V394"/>
    <mergeCell ref="W394:Z394"/>
    <mergeCell ref="AA394:AD394"/>
    <mergeCell ref="M389:R389"/>
    <mergeCell ref="S389:V389"/>
    <mergeCell ref="W389:Z389"/>
    <mergeCell ref="AA389:AD389"/>
    <mergeCell ref="M390:R390"/>
    <mergeCell ref="S390:V390"/>
    <mergeCell ref="W390:Z390"/>
    <mergeCell ref="AA390:AD390"/>
    <mergeCell ref="M391:R391"/>
    <mergeCell ref="S391:V391"/>
    <mergeCell ref="W391:Z391"/>
    <mergeCell ref="AA391:AD391"/>
    <mergeCell ref="M398:R398"/>
    <mergeCell ref="S398:V398"/>
    <mergeCell ref="W398:Z398"/>
    <mergeCell ref="AA398:AD398"/>
    <mergeCell ref="M399:R399"/>
    <mergeCell ref="S399:V399"/>
    <mergeCell ref="W399:Z399"/>
    <mergeCell ref="AA399:AD399"/>
    <mergeCell ref="M400:R400"/>
    <mergeCell ref="S400:V400"/>
    <mergeCell ref="W400:Z400"/>
    <mergeCell ref="AA400:AD400"/>
    <mergeCell ref="M395:R395"/>
    <mergeCell ref="S395:V395"/>
    <mergeCell ref="W395:Z395"/>
    <mergeCell ref="AA395:AD395"/>
    <mergeCell ref="M396:R396"/>
    <mergeCell ref="S396:V396"/>
    <mergeCell ref="W396:Z396"/>
    <mergeCell ref="AA396:AD396"/>
    <mergeCell ref="M397:R397"/>
    <mergeCell ref="S397:V397"/>
    <mergeCell ref="W397:Z397"/>
    <mergeCell ref="AA397:AD397"/>
    <mergeCell ref="M404:R404"/>
    <mergeCell ref="S404:V404"/>
    <mergeCell ref="W404:Z404"/>
    <mergeCell ref="AA404:AD404"/>
    <mergeCell ref="M405:R405"/>
    <mergeCell ref="S405:V405"/>
    <mergeCell ref="W405:Z405"/>
    <mergeCell ref="AA405:AD405"/>
    <mergeCell ref="M406:R406"/>
    <mergeCell ref="S406:V406"/>
    <mergeCell ref="W406:Z406"/>
    <mergeCell ref="AA406:AD406"/>
    <mergeCell ref="M401:R401"/>
    <mergeCell ref="S401:V401"/>
    <mergeCell ref="W401:Z401"/>
    <mergeCell ref="AA401:AD401"/>
    <mergeCell ref="M402:R402"/>
    <mergeCell ref="S402:V402"/>
    <mergeCell ref="W402:Z402"/>
    <mergeCell ref="AA402:AD402"/>
    <mergeCell ref="M403:R403"/>
    <mergeCell ref="S403:V403"/>
    <mergeCell ref="W403:Z403"/>
    <mergeCell ref="AA403:AD403"/>
    <mergeCell ref="M410:R410"/>
    <mergeCell ref="S410:V410"/>
    <mergeCell ref="W410:Z410"/>
    <mergeCell ref="AA410:AD410"/>
    <mergeCell ref="M411:R411"/>
    <mergeCell ref="S411:V411"/>
    <mergeCell ref="W411:Z411"/>
    <mergeCell ref="AA411:AD411"/>
    <mergeCell ref="M412:R412"/>
    <mergeCell ref="S412:V412"/>
    <mergeCell ref="W412:Z412"/>
    <mergeCell ref="AA412:AD412"/>
    <mergeCell ref="M407:R407"/>
    <mergeCell ref="S407:V407"/>
    <mergeCell ref="W407:Z407"/>
    <mergeCell ref="AA407:AD407"/>
    <mergeCell ref="M408:R408"/>
    <mergeCell ref="S408:V408"/>
    <mergeCell ref="W408:Z408"/>
    <mergeCell ref="AA408:AD408"/>
    <mergeCell ref="M409:R409"/>
    <mergeCell ref="S409:V409"/>
    <mergeCell ref="W409:Z409"/>
    <mergeCell ref="AA409:AD409"/>
    <mergeCell ref="S421:V421"/>
    <mergeCell ref="W421:Z421"/>
    <mergeCell ref="AA421:AD421"/>
    <mergeCell ref="M416:R416"/>
    <mergeCell ref="S416:V416"/>
    <mergeCell ref="W416:Z416"/>
    <mergeCell ref="AA416:AD416"/>
    <mergeCell ref="M417:R417"/>
    <mergeCell ref="S417:V417"/>
    <mergeCell ref="W417:Z417"/>
    <mergeCell ref="AA417:AD417"/>
    <mergeCell ref="M418:R418"/>
    <mergeCell ref="S418:V418"/>
    <mergeCell ref="W418:Z418"/>
    <mergeCell ref="AA418:AD418"/>
    <mergeCell ref="M413:R413"/>
    <mergeCell ref="S413:V413"/>
    <mergeCell ref="W413:Z413"/>
    <mergeCell ref="AA413:AD413"/>
    <mergeCell ref="M414:R414"/>
    <mergeCell ref="S414:V414"/>
    <mergeCell ref="W414:Z414"/>
    <mergeCell ref="AA414:AD414"/>
    <mergeCell ref="M415:R415"/>
    <mergeCell ref="S415:V415"/>
    <mergeCell ref="W415:Z415"/>
    <mergeCell ref="AA415:AD415"/>
    <mergeCell ref="B294:AD294"/>
    <mergeCell ref="B150:AD150"/>
    <mergeCell ref="B151:AD151"/>
    <mergeCell ref="B159:AD159"/>
    <mergeCell ref="B296:AD296"/>
    <mergeCell ref="B295:AD295"/>
    <mergeCell ref="B425:AD425"/>
    <mergeCell ref="B426:AD426"/>
    <mergeCell ref="B441:AD441"/>
    <mergeCell ref="B440:AD440"/>
    <mergeCell ref="B451:AD451"/>
    <mergeCell ref="B452:AD452"/>
    <mergeCell ref="M422:R422"/>
    <mergeCell ref="S422:V422"/>
    <mergeCell ref="W422:Z422"/>
    <mergeCell ref="AA422:AD422"/>
    <mergeCell ref="M423:R423"/>
    <mergeCell ref="S423:V423"/>
    <mergeCell ref="W423:Z423"/>
    <mergeCell ref="AA423:AD423"/>
    <mergeCell ref="S424:V424"/>
    <mergeCell ref="W424:Z424"/>
    <mergeCell ref="AA424:AD424"/>
    <mergeCell ref="M419:R419"/>
    <mergeCell ref="S419:V419"/>
    <mergeCell ref="W419:Z419"/>
    <mergeCell ref="AA419:AD419"/>
    <mergeCell ref="M420:R420"/>
    <mergeCell ref="S420:V420"/>
    <mergeCell ref="W420:Z420"/>
    <mergeCell ref="AA420:AD420"/>
    <mergeCell ref="M421:R421"/>
  </mergeCells>
  <conditionalFormatting sqref="Q27:AD146">
    <cfRule type="expression" dxfId="5" priority="7">
      <formula>$M27=9</formula>
    </cfRule>
    <cfRule type="expression" dxfId="4" priority="8">
      <formula>$M27=2</formula>
    </cfRule>
  </conditionalFormatting>
  <conditionalFormatting sqref="Q173:AD292">
    <cfRule type="expression" dxfId="3" priority="5">
      <formula>$M173=9</formula>
    </cfRule>
    <cfRule type="expression" dxfId="2" priority="6">
      <formula>$M173=2</formula>
    </cfRule>
  </conditionalFormatting>
  <conditionalFormatting sqref="S304:AD423">
    <cfRule type="expression" dxfId="1" priority="3">
      <formula>$M304=9</formula>
    </cfRule>
    <cfRule type="expression" dxfId="0" priority="4">
      <formula>$M304=2</formula>
    </cfRule>
  </conditionalFormatting>
  <dataValidations count="5">
    <dataValidation type="list" allowBlank="1" showInputMessage="1" showErrorMessage="1" sqref="Q27:AD146">
      <formula1>$AH$26:$AH$27</formula1>
    </dataValidation>
    <dataValidation type="list" allowBlank="1" showInputMessage="1" showErrorMessage="1" sqref="M304:R423">
      <formula1>$AG$303:$AG$306</formula1>
    </dataValidation>
    <dataValidation type="list" allowBlank="1" showInputMessage="1" showErrorMessage="1" sqref="M27:P146">
      <formula1>$AG$25:$AG$29</formula1>
    </dataValidation>
    <dataValidation type="list" allowBlank="1" showInputMessage="1" showErrorMessage="1" sqref="M173:P292">
      <formula1>$AG$172:$AG$175</formula1>
    </dataValidation>
    <dataValidation type="list" allowBlank="1" showInputMessage="1" showErrorMessage="1" sqref="Z173:AD292">
      <formula1>$AH$172:$AH$175</formula1>
    </dataValidation>
  </dataValidations>
  <hyperlinks>
    <hyperlink ref="AA7:AD7" location="Índice!B15" display="Índice"/>
  </hyperlinks>
  <pageMargins left="0.70866141732283472" right="0.70866141732283472" top="0.74803149606299213" bottom="0.74803149606299213" header="0.31496062992125984" footer="0.31496062992125984"/>
  <pageSetup scale="75" orientation="portrait" r:id="rId1"/>
  <headerFooter>
    <oddHeader>&amp;CMódulo 1 Sección V
Cuestionario</oddHeader>
    <oddFooter>&amp;LCenso Nacional de Gobierno, Seguridad Pública y Sistema Penitenciario Estatales 2020&amp;R&amp;P de &amp;N</oddFooter>
  </headerFooter>
  <rowBreaks count="1" manualBreakCount="1">
    <brk id="4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Normal="100" workbookViewId="0"/>
  </sheetViews>
  <sheetFormatPr baseColWidth="10" defaultColWidth="0" defaultRowHeight="15.05" customHeight="1" zeroHeight="1" x14ac:dyDescent="0.25"/>
  <cols>
    <col min="1" max="1" width="5.6640625" style="2" customWidth="1"/>
    <col min="2" max="30" width="3.6640625" style="2" customWidth="1"/>
    <col min="31" max="31" width="5.6640625" style="2" customWidth="1"/>
    <col min="32" max="32" width="0" style="2" hidden="1" customWidth="1"/>
    <col min="33" max="16384" width="3.6640625" style="2" hidden="1"/>
  </cols>
  <sheetData>
    <row r="1" spans="1:32" ht="173.3"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1:32" ht="15.05" customHeight="1" x14ac:dyDescent="0.2"/>
    <row r="3" spans="1:32" ht="45" customHeight="1" x14ac:dyDescent="0.25">
      <c r="B3" s="126" t="s">
        <v>76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1:32" ht="15.05" customHeight="1" x14ac:dyDescent="0.2"/>
    <row r="5" spans="1:32" ht="45" customHeight="1" x14ac:dyDescent="0.25">
      <c r="B5" s="127"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1:32" ht="15.05" customHeight="1" x14ac:dyDescent="0.2">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2" ht="45" customHeight="1" x14ac:dyDescent="0.2">
      <c r="B7" s="126" t="s">
        <v>4</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1:32" ht="15.05" customHeight="1"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2" ht="15.75" thickBot="1" x14ac:dyDescent="0.3">
      <c r="AA9" s="254" t="s">
        <v>1</v>
      </c>
      <c r="AB9" s="254"/>
      <c r="AC9" s="254"/>
      <c r="AD9" s="254"/>
    </row>
    <row r="10" spans="1:32" ht="15.05" customHeight="1" thickBot="1" x14ac:dyDescent="0.25">
      <c r="A10" s="38"/>
      <c r="B10" s="255" t="str">
        <f>IF(Índice!B9="","",Índice!B9)</f>
        <v>Veracruz de Ignacio de la Llave</v>
      </c>
      <c r="C10" s="256"/>
      <c r="D10" s="256"/>
      <c r="E10" s="256"/>
      <c r="F10" s="256"/>
      <c r="G10" s="256"/>
      <c r="H10" s="256"/>
      <c r="I10" s="256"/>
      <c r="J10" s="256"/>
      <c r="K10" s="256"/>
      <c r="L10" s="257"/>
      <c r="N10" s="31">
        <f>IF(Índice!N9="","",Índice!N9)</f>
        <v>230</v>
      </c>
      <c r="AF10" s="5"/>
    </row>
    <row r="11" spans="1:32" ht="15.05" customHeight="1" thickBot="1" x14ac:dyDescent="0.25">
      <c r="A11" s="38"/>
      <c r="AF11" s="5"/>
    </row>
    <row r="12" spans="1:32" ht="15.05" customHeight="1" thickBot="1" x14ac:dyDescent="0.3">
      <c r="A12" s="38"/>
      <c r="B12" s="191" t="s">
        <v>53</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3"/>
      <c r="AF12" s="5"/>
    </row>
    <row r="13" spans="1:32" ht="15.05" customHeight="1" thickBot="1" x14ac:dyDescent="0.25">
      <c r="A13" s="38"/>
      <c r="AF13" s="5"/>
    </row>
    <row r="14" spans="1:32" ht="15.05" customHeight="1" x14ac:dyDescent="0.2">
      <c r="A14" s="38"/>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F14" s="5"/>
    </row>
    <row r="15" spans="1:32" ht="15.05" customHeight="1" x14ac:dyDescent="0.2">
      <c r="A15" s="42">
        <v>1</v>
      </c>
      <c r="B15" s="43"/>
      <c r="C15" s="44" t="s">
        <v>16</v>
      </c>
      <c r="D15" s="1"/>
      <c r="E15" s="59"/>
      <c r="F15" s="59"/>
      <c r="G15" s="59"/>
      <c r="H15" s="250"/>
      <c r="I15" s="250"/>
      <c r="J15" s="250"/>
      <c r="K15" s="250"/>
      <c r="L15" s="250"/>
      <c r="M15" s="250"/>
      <c r="N15" s="250"/>
      <c r="O15" s="250"/>
      <c r="P15" s="250"/>
      <c r="Q15" s="250"/>
      <c r="R15" s="250"/>
      <c r="S15" s="250"/>
      <c r="T15" s="250"/>
      <c r="U15" s="250"/>
      <c r="V15" s="250"/>
      <c r="W15" s="250"/>
      <c r="X15" s="250"/>
      <c r="Y15" s="250"/>
      <c r="Z15" s="250"/>
      <c r="AA15" s="250"/>
      <c r="AB15" s="250"/>
      <c r="AC15" s="250"/>
      <c r="AD15" s="45"/>
      <c r="AF15" s="5"/>
    </row>
    <row r="16" spans="1:32" ht="15.05" customHeight="1" x14ac:dyDescent="0.25">
      <c r="A16" s="38"/>
      <c r="B16" s="43"/>
      <c r="C16" s="44" t="s">
        <v>19</v>
      </c>
      <c r="D16" s="1"/>
      <c r="E16" s="59"/>
      <c r="F16" s="59"/>
      <c r="G16" s="59"/>
      <c r="H16" s="59"/>
      <c r="I16" s="59"/>
      <c r="J16" s="59"/>
      <c r="K16" s="59"/>
      <c r="L16" s="246"/>
      <c r="M16" s="246"/>
      <c r="N16" s="246"/>
      <c r="O16" s="246"/>
      <c r="P16" s="246"/>
      <c r="Q16" s="246"/>
      <c r="R16" s="246"/>
      <c r="S16" s="246"/>
      <c r="T16" s="246"/>
      <c r="U16" s="246"/>
      <c r="V16" s="246"/>
      <c r="W16" s="246"/>
      <c r="X16" s="246"/>
      <c r="Y16" s="246"/>
      <c r="Z16" s="246"/>
      <c r="AA16" s="246"/>
      <c r="AB16" s="246"/>
      <c r="AC16" s="246"/>
      <c r="AD16" s="45"/>
      <c r="AF16" s="5"/>
    </row>
    <row r="17" spans="1:32" ht="15.05" customHeight="1" x14ac:dyDescent="0.2">
      <c r="A17" s="38"/>
      <c r="B17" s="43"/>
      <c r="C17" s="44" t="s">
        <v>17</v>
      </c>
      <c r="D17" s="1"/>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45"/>
      <c r="AF17" s="5"/>
    </row>
    <row r="18" spans="1:32" ht="15.05" customHeight="1" x14ac:dyDescent="0.25">
      <c r="A18" s="38"/>
      <c r="B18" s="43"/>
      <c r="C18" s="44" t="s">
        <v>14</v>
      </c>
      <c r="D18" s="1"/>
      <c r="E18" s="59"/>
      <c r="F18" s="59"/>
      <c r="G18" s="59"/>
      <c r="H18" s="246"/>
      <c r="I18" s="246"/>
      <c r="J18" s="246"/>
      <c r="K18" s="246"/>
      <c r="L18" s="246"/>
      <c r="M18" s="246"/>
      <c r="N18" s="246"/>
      <c r="O18" s="246"/>
      <c r="P18" s="246"/>
      <c r="Q18" s="246"/>
      <c r="R18" s="246"/>
      <c r="S18" s="246"/>
      <c r="T18" s="246"/>
      <c r="U18" s="246"/>
      <c r="V18" s="246"/>
      <c r="W18" s="246"/>
      <c r="X18" s="246"/>
      <c r="Y18" s="246"/>
      <c r="Z18" s="246"/>
      <c r="AA18" s="246"/>
      <c r="AB18" s="246"/>
      <c r="AC18" s="246"/>
      <c r="AD18" s="45"/>
      <c r="AF18" s="5"/>
    </row>
    <row r="19" spans="1:32" ht="15.05" customHeight="1" x14ac:dyDescent="0.2">
      <c r="A19" s="38"/>
      <c r="B19" s="4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46"/>
      <c r="AF19" s="5"/>
    </row>
    <row r="20" spans="1:32" ht="15.05" customHeight="1" x14ac:dyDescent="0.2">
      <c r="A20" s="38"/>
      <c r="B20" s="43"/>
      <c r="C20" s="248" t="s">
        <v>29</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47"/>
      <c r="AF20" s="5"/>
    </row>
    <row r="21" spans="1:32" ht="15.05" customHeight="1" x14ac:dyDescent="0.2">
      <c r="A21" s="38"/>
      <c r="B21" s="4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6"/>
      <c r="AF21" s="5"/>
    </row>
    <row r="22" spans="1:32" ht="60.05" customHeight="1" x14ac:dyDescent="0.2">
      <c r="A22" s="38"/>
      <c r="B22" s="43"/>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45"/>
      <c r="AF22" s="5"/>
    </row>
    <row r="23" spans="1:32" ht="15.05" customHeight="1" thickBot="1" x14ac:dyDescent="0.25">
      <c r="A23" s="38"/>
      <c r="B23" s="48"/>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50"/>
      <c r="AF23" s="5"/>
    </row>
    <row r="24" spans="1:32" ht="15.05" customHeight="1" thickBot="1" x14ac:dyDescent="0.25">
      <c r="A24" s="38"/>
      <c r="AF24" s="5"/>
    </row>
    <row r="25" spans="1:32" ht="15.05" customHeight="1" x14ac:dyDescent="0.2">
      <c r="A25" s="38"/>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1"/>
      <c r="AF25" s="5"/>
    </row>
    <row r="26" spans="1:32" ht="15.05" customHeight="1" x14ac:dyDescent="0.2">
      <c r="A26" s="42">
        <v>2</v>
      </c>
      <c r="B26" s="43"/>
      <c r="C26" s="44" t="s">
        <v>16</v>
      </c>
      <c r="D26" s="1"/>
      <c r="E26" s="1"/>
      <c r="F26" s="1"/>
      <c r="G26" s="1"/>
      <c r="H26" s="250"/>
      <c r="I26" s="250"/>
      <c r="J26" s="250"/>
      <c r="K26" s="250"/>
      <c r="L26" s="250"/>
      <c r="M26" s="250"/>
      <c r="N26" s="250"/>
      <c r="O26" s="250"/>
      <c r="P26" s="250"/>
      <c r="Q26" s="250"/>
      <c r="R26" s="250"/>
      <c r="S26" s="250"/>
      <c r="T26" s="250"/>
      <c r="U26" s="250"/>
      <c r="V26" s="250"/>
      <c r="W26" s="250"/>
      <c r="X26" s="250"/>
      <c r="Y26" s="250"/>
      <c r="Z26" s="250"/>
      <c r="AA26" s="250"/>
      <c r="AB26" s="250"/>
      <c r="AC26" s="250"/>
      <c r="AD26" s="45"/>
      <c r="AF26" s="5"/>
    </row>
    <row r="27" spans="1:32" ht="15.05" customHeight="1" x14ac:dyDescent="0.25">
      <c r="A27" s="38"/>
      <c r="B27" s="43"/>
      <c r="C27" s="44" t="s">
        <v>19</v>
      </c>
      <c r="D27" s="1"/>
      <c r="E27" s="1"/>
      <c r="F27" s="1"/>
      <c r="G27" s="1"/>
      <c r="H27" s="1"/>
      <c r="I27" s="1"/>
      <c r="J27" s="1"/>
      <c r="K27" s="1"/>
      <c r="L27" s="246"/>
      <c r="M27" s="246"/>
      <c r="N27" s="246"/>
      <c r="O27" s="246"/>
      <c r="P27" s="246"/>
      <c r="Q27" s="246"/>
      <c r="R27" s="246"/>
      <c r="S27" s="246"/>
      <c r="T27" s="246"/>
      <c r="U27" s="246"/>
      <c r="V27" s="246"/>
      <c r="W27" s="246"/>
      <c r="X27" s="246"/>
      <c r="Y27" s="246"/>
      <c r="Z27" s="246"/>
      <c r="AA27" s="246"/>
      <c r="AB27" s="246"/>
      <c r="AC27" s="246"/>
      <c r="AD27" s="45"/>
      <c r="AF27" s="5"/>
    </row>
    <row r="28" spans="1:32" ht="15.05" customHeight="1" x14ac:dyDescent="0.2">
      <c r="A28" s="38"/>
      <c r="B28" s="43"/>
      <c r="C28" s="44" t="s">
        <v>17</v>
      </c>
      <c r="D28" s="1"/>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45"/>
      <c r="AF28" s="5"/>
    </row>
    <row r="29" spans="1:32" ht="15.05" customHeight="1" x14ac:dyDescent="0.25">
      <c r="A29" s="38"/>
      <c r="B29" s="43"/>
      <c r="C29" s="44" t="s">
        <v>14</v>
      </c>
      <c r="D29" s="1"/>
      <c r="E29" s="1"/>
      <c r="F29" s="1"/>
      <c r="G29" s="1"/>
      <c r="H29" s="246"/>
      <c r="I29" s="246"/>
      <c r="J29" s="246"/>
      <c r="K29" s="246"/>
      <c r="L29" s="246"/>
      <c r="M29" s="246"/>
      <c r="N29" s="246"/>
      <c r="O29" s="246"/>
      <c r="P29" s="246"/>
      <c r="Q29" s="246"/>
      <c r="R29" s="246"/>
      <c r="S29" s="246"/>
      <c r="T29" s="246"/>
      <c r="U29" s="246"/>
      <c r="V29" s="246"/>
      <c r="W29" s="246"/>
      <c r="X29" s="246"/>
      <c r="Y29" s="246"/>
      <c r="Z29" s="246"/>
      <c r="AA29" s="246"/>
      <c r="AB29" s="246"/>
      <c r="AC29" s="246"/>
      <c r="AD29" s="45"/>
      <c r="AF29" s="5"/>
    </row>
    <row r="30" spans="1:32" ht="15.05" customHeight="1" x14ac:dyDescent="0.2">
      <c r="A30" s="38"/>
      <c r="B30" s="4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46"/>
      <c r="AF30" s="5"/>
    </row>
    <row r="31" spans="1:32" ht="15.05" customHeight="1" x14ac:dyDescent="0.2">
      <c r="A31" s="38"/>
      <c r="B31" s="43"/>
      <c r="C31" s="248" t="s">
        <v>29</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47"/>
      <c r="AF31" s="5"/>
    </row>
    <row r="32" spans="1:32" ht="15.05" customHeight="1" x14ac:dyDescent="0.2">
      <c r="A32" s="38"/>
      <c r="B32" s="4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46"/>
      <c r="AF32" s="5"/>
    </row>
    <row r="33" spans="1:32" ht="60.05" customHeight="1" x14ac:dyDescent="0.2">
      <c r="A33" s="38"/>
      <c r="B33" s="43"/>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45"/>
      <c r="AF33" s="5"/>
    </row>
    <row r="34" spans="1:32" ht="15.05" customHeight="1" thickBot="1" x14ac:dyDescent="0.25">
      <c r="A34" s="38"/>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F34" s="5"/>
    </row>
    <row r="35" spans="1:32" ht="15.05" customHeight="1" thickBot="1" x14ac:dyDescent="0.25">
      <c r="A35" s="38"/>
      <c r="AF35" s="5"/>
    </row>
    <row r="36" spans="1:32" ht="15.05" customHeight="1" x14ac:dyDescent="0.2">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1"/>
      <c r="AF36" s="5"/>
    </row>
    <row r="37" spans="1:32" ht="15.05" customHeight="1" x14ac:dyDescent="0.2">
      <c r="A37" s="42">
        <v>3</v>
      </c>
      <c r="B37" s="43"/>
      <c r="C37" s="44" t="s">
        <v>16</v>
      </c>
      <c r="D37" s="1"/>
      <c r="E37" s="1"/>
      <c r="F37" s="1"/>
      <c r="G37" s="1"/>
      <c r="H37" s="250"/>
      <c r="I37" s="250"/>
      <c r="J37" s="250"/>
      <c r="K37" s="250"/>
      <c r="L37" s="250"/>
      <c r="M37" s="250"/>
      <c r="N37" s="250"/>
      <c r="O37" s="250"/>
      <c r="P37" s="250"/>
      <c r="Q37" s="250"/>
      <c r="R37" s="250"/>
      <c r="S37" s="250"/>
      <c r="T37" s="250"/>
      <c r="U37" s="250"/>
      <c r="V37" s="250"/>
      <c r="W37" s="250"/>
      <c r="X37" s="250"/>
      <c r="Y37" s="250"/>
      <c r="Z37" s="250"/>
      <c r="AA37" s="250"/>
      <c r="AB37" s="250"/>
      <c r="AC37" s="250"/>
      <c r="AD37" s="45"/>
      <c r="AF37" s="5"/>
    </row>
    <row r="38" spans="1:32" ht="15.05" customHeight="1" x14ac:dyDescent="0.25">
      <c r="A38" s="38"/>
      <c r="B38" s="43"/>
      <c r="C38" s="44" t="s">
        <v>19</v>
      </c>
      <c r="D38" s="1"/>
      <c r="E38" s="1"/>
      <c r="F38" s="1"/>
      <c r="G38" s="1"/>
      <c r="H38" s="1"/>
      <c r="I38" s="1"/>
      <c r="J38" s="1"/>
      <c r="K38" s="1"/>
      <c r="L38" s="246"/>
      <c r="M38" s="246"/>
      <c r="N38" s="246"/>
      <c r="O38" s="246"/>
      <c r="P38" s="246"/>
      <c r="Q38" s="246"/>
      <c r="R38" s="246"/>
      <c r="S38" s="246"/>
      <c r="T38" s="246"/>
      <c r="U38" s="246"/>
      <c r="V38" s="246"/>
      <c r="W38" s="246"/>
      <c r="X38" s="246"/>
      <c r="Y38" s="246"/>
      <c r="Z38" s="246"/>
      <c r="AA38" s="246"/>
      <c r="AB38" s="246"/>
      <c r="AC38" s="246"/>
      <c r="AD38" s="45"/>
      <c r="AF38" s="5"/>
    </row>
    <row r="39" spans="1:32" ht="15.05" customHeight="1" x14ac:dyDescent="0.2">
      <c r="A39" s="38"/>
      <c r="B39" s="43"/>
      <c r="C39" s="44" t="s">
        <v>17</v>
      </c>
      <c r="D39" s="1"/>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45"/>
      <c r="AF39" s="5"/>
    </row>
    <row r="40" spans="1:32" ht="15.05" customHeight="1" x14ac:dyDescent="0.25">
      <c r="A40" s="38"/>
      <c r="B40" s="43"/>
      <c r="C40" s="44" t="s">
        <v>14</v>
      </c>
      <c r="D40" s="1"/>
      <c r="E40" s="1"/>
      <c r="F40" s="1"/>
      <c r="G40" s="1"/>
      <c r="H40" s="246"/>
      <c r="I40" s="246"/>
      <c r="J40" s="246"/>
      <c r="K40" s="246"/>
      <c r="L40" s="246"/>
      <c r="M40" s="246"/>
      <c r="N40" s="246"/>
      <c r="O40" s="246"/>
      <c r="P40" s="246"/>
      <c r="Q40" s="246"/>
      <c r="R40" s="246"/>
      <c r="S40" s="246"/>
      <c r="T40" s="246"/>
      <c r="U40" s="246"/>
      <c r="V40" s="246"/>
      <c r="W40" s="246"/>
      <c r="X40" s="246"/>
      <c r="Y40" s="246"/>
      <c r="Z40" s="246"/>
      <c r="AA40" s="246"/>
      <c r="AB40" s="246"/>
      <c r="AC40" s="246"/>
      <c r="AD40" s="45"/>
      <c r="AF40" s="5"/>
    </row>
    <row r="41" spans="1:32" ht="15.05" customHeight="1" x14ac:dyDescent="0.2">
      <c r="A41" s="38"/>
      <c r="B41" s="4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46"/>
      <c r="AF41" s="5"/>
    </row>
    <row r="42" spans="1:32" ht="15.05" customHeight="1" x14ac:dyDescent="0.2">
      <c r="A42" s="38"/>
      <c r="B42" s="43"/>
      <c r="C42" s="248" t="s">
        <v>29</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47"/>
      <c r="AF42" s="5"/>
    </row>
    <row r="43" spans="1:32" ht="15.05" customHeight="1" x14ac:dyDescent="0.2">
      <c r="A43" s="38"/>
      <c r="B43" s="4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46"/>
      <c r="AF43" s="5"/>
    </row>
    <row r="44" spans="1:32" ht="60.05" customHeight="1" x14ac:dyDescent="0.2">
      <c r="A44" s="38"/>
      <c r="B44" s="43"/>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45"/>
      <c r="AF44" s="5"/>
    </row>
    <row r="45" spans="1:32" ht="15.05" customHeight="1" thickBot="1" x14ac:dyDescent="0.25">
      <c r="A45" s="38"/>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0"/>
      <c r="AF45" s="5"/>
    </row>
    <row r="46" spans="1:32" ht="15.05" customHeight="1" thickBot="1" x14ac:dyDescent="0.25">
      <c r="A46" s="38"/>
      <c r="AF46" s="5"/>
    </row>
    <row r="47" spans="1:32" ht="15.05" customHeight="1" x14ac:dyDescent="0.2">
      <c r="A47" s="38"/>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1"/>
      <c r="AF47" s="5"/>
    </row>
    <row r="48" spans="1:32" ht="15.05" customHeight="1" x14ac:dyDescent="0.2">
      <c r="A48" s="42">
        <v>4</v>
      </c>
      <c r="B48" s="43"/>
      <c r="C48" s="44" t="s">
        <v>16</v>
      </c>
      <c r="D48" s="1"/>
      <c r="E48" s="1"/>
      <c r="F48" s="1"/>
      <c r="G48" s="1"/>
      <c r="H48" s="250"/>
      <c r="I48" s="250"/>
      <c r="J48" s="250"/>
      <c r="K48" s="250"/>
      <c r="L48" s="250"/>
      <c r="M48" s="250"/>
      <c r="N48" s="250"/>
      <c r="O48" s="250"/>
      <c r="P48" s="250"/>
      <c r="Q48" s="250"/>
      <c r="R48" s="250"/>
      <c r="S48" s="250"/>
      <c r="T48" s="250"/>
      <c r="U48" s="250"/>
      <c r="V48" s="250"/>
      <c r="W48" s="250"/>
      <c r="X48" s="250"/>
      <c r="Y48" s="250"/>
      <c r="Z48" s="250"/>
      <c r="AA48" s="250"/>
      <c r="AB48" s="250"/>
      <c r="AC48" s="250"/>
      <c r="AD48" s="45"/>
      <c r="AF48" s="5"/>
    </row>
    <row r="49" spans="1:32" ht="15.05" customHeight="1" x14ac:dyDescent="0.25">
      <c r="A49" s="38"/>
      <c r="B49" s="43"/>
      <c r="C49" s="44" t="s">
        <v>19</v>
      </c>
      <c r="D49" s="1"/>
      <c r="E49" s="1"/>
      <c r="F49" s="1"/>
      <c r="G49" s="1"/>
      <c r="H49" s="1"/>
      <c r="I49" s="1"/>
      <c r="J49" s="1"/>
      <c r="K49" s="1"/>
      <c r="L49" s="246"/>
      <c r="M49" s="246"/>
      <c r="N49" s="246"/>
      <c r="O49" s="246"/>
      <c r="P49" s="246"/>
      <c r="Q49" s="246"/>
      <c r="R49" s="246"/>
      <c r="S49" s="246"/>
      <c r="T49" s="246"/>
      <c r="U49" s="246"/>
      <c r="V49" s="246"/>
      <c r="W49" s="246"/>
      <c r="X49" s="246"/>
      <c r="Y49" s="246"/>
      <c r="Z49" s="246"/>
      <c r="AA49" s="246"/>
      <c r="AB49" s="246"/>
      <c r="AC49" s="246"/>
      <c r="AD49" s="45"/>
      <c r="AF49" s="5"/>
    </row>
    <row r="50" spans="1:32" ht="15.05" customHeight="1" x14ac:dyDescent="0.2">
      <c r="A50" s="38"/>
      <c r="B50" s="43"/>
      <c r="C50" s="44" t="s">
        <v>17</v>
      </c>
      <c r="D50" s="1"/>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45"/>
      <c r="AF50" s="5"/>
    </row>
    <row r="51" spans="1:32" ht="15.05" customHeight="1" x14ac:dyDescent="0.25">
      <c r="A51" s="38"/>
      <c r="B51" s="43"/>
      <c r="C51" s="44" t="s">
        <v>14</v>
      </c>
      <c r="D51" s="1"/>
      <c r="E51" s="1"/>
      <c r="F51" s="1"/>
      <c r="G51" s="1"/>
      <c r="H51" s="246"/>
      <c r="I51" s="246"/>
      <c r="J51" s="246"/>
      <c r="K51" s="246"/>
      <c r="L51" s="246"/>
      <c r="M51" s="246"/>
      <c r="N51" s="246"/>
      <c r="O51" s="246"/>
      <c r="P51" s="246"/>
      <c r="Q51" s="246"/>
      <c r="R51" s="246"/>
      <c r="S51" s="246"/>
      <c r="T51" s="246"/>
      <c r="U51" s="246"/>
      <c r="V51" s="246"/>
      <c r="W51" s="246"/>
      <c r="X51" s="246"/>
      <c r="Y51" s="246"/>
      <c r="Z51" s="246"/>
      <c r="AA51" s="246"/>
      <c r="AB51" s="246"/>
      <c r="AC51" s="246"/>
      <c r="AD51" s="45"/>
      <c r="AF51" s="5"/>
    </row>
    <row r="52" spans="1:32" ht="15.05" customHeight="1" x14ac:dyDescent="0.2">
      <c r="A52" s="38"/>
      <c r="B52" s="43"/>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46"/>
      <c r="AF52" s="5"/>
    </row>
    <row r="53" spans="1:32" ht="15.05" customHeight="1" x14ac:dyDescent="0.2">
      <c r="A53" s="38"/>
      <c r="B53" s="43"/>
      <c r="C53" s="248" t="s">
        <v>29</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47"/>
      <c r="AF53" s="5"/>
    </row>
    <row r="54" spans="1:32" ht="15.05" customHeight="1" x14ac:dyDescent="0.2">
      <c r="A54" s="38"/>
      <c r="B54" s="4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46"/>
      <c r="AF54" s="5"/>
    </row>
    <row r="55" spans="1:32" ht="60.05" customHeight="1" x14ac:dyDescent="0.2">
      <c r="A55" s="38"/>
      <c r="B55" s="43"/>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45"/>
      <c r="AF55" s="5"/>
    </row>
    <row r="56" spans="1:32" ht="15.05" customHeight="1" thickBot="1" x14ac:dyDescent="0.25">
      <c r="A56" s="38"/>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50"/>
      <c r="AF56" s="5"/>
    </row>
    <row r="57" spans="1:32" thickBot="1" x14ac:dyDescent="0.25">
      <c r="A57" s="38"/>
      <c r="AF57" s="5"/>
    </row>
    <row r="58" spans="1:32" thickBot="1" x14ac:dyDescent="0.3">
      <c r="A58" s="38"/>
      <c r="B58" s="251" t="s">
        <v>54</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c r="AF58" s="5"/>
    </row>
    <row r="59" spans="1:32" thickBot="1" x14ac:dyDescent="0.25">
      <c r="A59" s="38"/>
      <c r="AF59" s="5"/>
    </row>
    <row r="60" spans="1:32" ht="15.05" customHeight="1" x14ac:dyDescent="0.2">
      <c r="A60" s="38"/>
      <c r="B60" s="39"/>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1"/>
      <c r="AF60" s="5"/>
    </row>
    <row r="61" spans="1:32" ht="15.05" customHeight="1" x14ac:dyDescent="0.2">
      <c r="A61" s="38"/>
      <c r="B61" s="43"/>
      <c r="C61" s="51" t="s">
        <v>30</v>
      </c>
      <c r="D61" s="1"/>
      <c r="E61" s="1"/>
      <c r="F61" s="1"/>
      <c r="G61" s="1"/>
      <c r="H61" s="1"/>
      <c r="I61" s="1"/>
      <c r="J61" s="1"/>
      <c r="K61" s="1"/>
      <c r="L61" s="1"/>
      <c r="M61" s="1"/>
      <c r="N61" s="1"/>
      <c r="O61" s="1"/>
      <c r="P61" s="1"/>
      <c r="Q61" s="1"/>
      <c r="R61" s="1"/>
      <c r="S61" s="1"/>
      <c r="T61" s="1"/>
      <c r="U61" s="1"/>
      <c r="V61" s="1"/>
      <c r="W61" s="1"/>
      <c r="X61" s="1"/>
      <c r="Y61" s="1"/>
      <c r="Z61" s="1"/>
      <c r="AA61" s="1"/>
      <c r="AB61" s="1"/>
      <c r="AC61" s="1"/>
      <c r="AD61" s="46"/>
      <c r="AF61" s="5"/>
    </row>
    <row r="62" spans="1:32" ht="92.95" customHeight="1" x14ac:dyDescent="0.2">
      <c r="A62" s="38"/>
      <c r="B62" s="43"/>
      <c r="C62" s="245"/>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7"/>
      <c r="AD62" s="46"/>
      <c r="AF62" s="5"/>
    </row>
    <row r="63" spans="1:32" ht="14.4" x14ac:dyDescent="0.25">
      <c r="A63" s="38"/>
      <c r="B63" s="43"/>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46"/>
      <c r="AF63" s="5"/>
    </row>
    <row r="64" spans="1:32" ht="14.4" x14ac:dyDescent="0.25">
      <c r="A64" s="38"/>
      <c r="B64" s="43"/>
      <c r="C64" s="51" t="s">
        <v>31</v>
      </c>
      <c r="D64" s="1"/>
      <c r="E64" s="1"/>
      <c r="F64" s="1"/>
      <c r="G64" s="1"/>
      <c r="H64" s="1"/>
      <c r="I64" s="1"/>
      <c r="J64" s="1"/>
      <c r="K64" s="1"/>
      <c r="L64" s="1"/>
      <c r="M64" s="1"/>
      <c r="N64" s="1"/>
      <c r="O64" s="1"/>
      <c r="P64" s="1"/>
      <c r="Q64" s="1"/>
      <c r="R64" s="1"/>
      <c r="S64" s="1"/>
      <c r="T64" s="1"/>
      <c r="U64" s="1"/>
      <c r="V64" s="1"/>
      <c r="W64" s="1"/>
      <c r="X64" s="1"/>
      <c r="Y64" s="1"/>
      <c r="Z64" s="1"/>
      <c r="AA64" s="1"/>
      <c r="AB64" s="1"/>
      <c r="AC64" s="1"/>
      <c r="AD64" s="46"/>
      <c r="AF64" s="5"/>
    </row>
    <row r="65" spans="1:32" ht="92.95" customHeight="1" x14ac:dyDescent="0.25">
      <c r="A65" s="38"/>
      <c r="B65" s="43"/>
      <c r="C65" s="245"/>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46"/>
      <c r="AF65" s="5"/>
    </row>
    <row r="66" spans="1:32" ht="14.25" customHeight="1" x14ac:dyDescent="0.25">
      <c r="A66" s="38"/>
      <c r="B66" s="43"/>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46"/>
      <c r="AF66" s="5"/>
    </row>
    <row r="67" spans="1:32" ht="14.4" x14ac:dyDescent="0.25">
      <c r="A67" s="38"/>
      <c r="B67" s="43"/>
      <c r="C67" s="51" t="s">
        <v>32</v>
      </c>
      <c r="D67" s="1"/>
      <c r="E67" s="1"/>
      <c r="F67" s="1"/>
      <c r="G67" s="1"/>
      <c r="H67" s="1"/>
      <c r="I67" s="1"/>
      <c r="J67" s="1"/>
      <c r="K67" s="1"/>
      <c r="L67" s="1"/>
      <c r="M67" s="1"/>
      <c r="N67" s="1"/>
      <c r="O67" s="1"/>
      <c r="P67" s="1"/>
      <c r="Q67" s="1"/>
      <c r="R67" s="1"/>
      <c r="S67" s="1"/>
      <c r="T67" s="1"/>
      <c r="U67" s="1"/>
      <c r="V67" s="1"/>
      <c r="W67" s="1"/>
      <c r="X67" s="1"/>
      <c r="Y67" s="1"/>
      <c r="Z67" s="1"/>
      <c r="AA67" s="1"/>
      <c r="AB67" s="1"/>
      <c r="AC67" s="1"/>
      <c r="AD67" s="46"/>
      <c r="AF67" s="5"/>
    </row>
    <row r="68" spans="1:32" ht="92.95" customHeight="1" x14ac:dyDescent="0.25">
      <c r="A68" s="38"/>
      <c r="B68" s="43"/>
      <c r="C68" s="245"/>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7"/>
      <c r="AD68" s="46"/>
      <c r="AF68" s="5"/>
    </row>
    <row r="69" spans="1:32" ht="14.4" x14ac:dyDescent="0.25">
      <c r="A69" s="38"/>
      <c r="B69" s="43"/>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46"/>
      <c r="AF69" s="5"/>
    </row>
    <row r="70" spans="1:32" ht="14.4" x14ac:dyDescent="0.25">
      <c r="A70" s="38"/>
      <c r="B70" s="43"/>
      <c r="C70" s="51" t="s">
        <v>33</v>
      </c>
      <c r="D70" s="1"/>
      <c r="E70" s="1"/>
      <c r="F70" s="1"/>
      <c r="G70" s="1"/>
      <c r="H70" s="1"/>
      <c r="I70" s="1"/>
      <c r="J70" s="1"/>
      <c r="K70" s="1"/>
      <c r="L70" s="1"/>
      <c r="M70" s="1"/>
      <c r="N70" s="1"/>
      <c r="O70" s="1"/>
      <c r="P70" s="1"/>
      <c r="Q70" s="1"/>
      <c r="R70" s="1"/>
      <c r="S70" s="1"/>
      <c r="T70" s="1"/>
      <c r="U70" s="1"/>
      <c r="V70" s="1"/>
      <c r="W70" s="1"/>
      <c r="X70" s="1"/>
      <c r="Y70" s="1"/>
      <c r="Z70" s="1"/>
      <c r="AA70" s="1"/>
      <c r="AB70" s="1"/>
      <c r="AC70" s="1"/>
      <c r="AD70" s="46"/>
      <c r="AF70" s="5"/>
    </row>
    <row r="71" spans="1:32" ht="92.95" customHeight="1" x14ac:dyDescent="0.25">
      <c r="A71" s="38"/>
      <c r="B71" s="43"/>
      <c r="C71" s="245"/>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7"/>
      <c r="AD71" s="46"/>
      <c r="AF71" s="5"/>
    </row>
    <row r="72" spans="1:32" ht="14.4" x14ac:dyDescent="0.25">
      <c r="A72" s="38"/>
      <c r="B72" s="4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46"/>
      <c r="AF72" s="5"/>
    </row>
    <row r="73" spans="1:32" ht="14.4" x14ac:dyDescent="0.25">
      <c r="A73" s="38"/>
      <c r="B73" s="43"/>
      <c r="C73" s="51" t="s">
        <v>34</v>
      </c>
      <c r="D73" s="1"/>
      <c r="E73" s="1"/>
      <c r="F73" s="1"/>
      <c r="G73" s="1"/>
      <c r="H73" s="1"/>
      <c r="I73" s="1"/>
      <c r="J73" s="1"/>
      <c r="K73" s="1"/>
      <c r="L73" s="1"/>
      <c r="M73" s="1"/>
      <c r="N73" s="1"/>
      <c r="O73" s="1"/>
      <c r="P73" s="1"/>
      <c r="Q73" s="1"/>
      <c r="R73" s="1"/>
      <c r="S73" s="1"/>
      <c r="T73" s="1"/>
      <c r="U73" s="1"/>
      <c r="V73" s="1"/>
      <c r="W73" s="1"/>
      <c r="X73" s="1"/>
      <c r="Y73" s="1"/>
      <c r="Z73" s="1"/>
      <c r="AA73" s="1"/>
      <c r="AB73" s="1"/>
      <c r="AC73" s="1"/>
      <c r="AD73" s="46"/>
      <c r="AF73" s="5"/>
    </row>
    <row r="74" spans="1:32" ht="92.95" customHeight="1" x14ac:dyDescent="0.25">
      <c r="A74" s="38"/>
      <c r="B74" s="43"/>
      <c r="C74" s="245"/>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7"/>
      <c r="AD74" s="46"/>
      <c r="AF74" s="5"/>
    </row>
    <row r="75" spans="1:32" ht="14.4" x14ac:dyDescent="0.25">
      <c r="A75" s="38"/>
      <c r="B75" s="4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46"/>
      <c r="AF75" s="5"/>
    </row>
    <row r="76" spans="1:32" ht="14.4" x14ac:dyDescent="0.25">
      <c r="A76" s="38"/>
      <c r="B76" s="43"/>
      <c r="C76" s="51" t="s">
        <v>35</v>
      </c>
      <c r="D76" s="1"/>
      <c r="E76" s="1"/>
      <c r="F76" s="1"/>
      <c r="G76" s="1"/>
      <c r="H76" s="1"/>
      <c r="I76" s="1"/>
      <c r="J76" s="1"/>
      <c r="K76" s="1"/>
      <c r="L76" s="1"/>
      <c r="M76" s="1"/>
      <c r="N76" s="1"/>
      <c r="O76" s="1"/>
      <c r="P76" s="1"/>
      <c r="Q76" s="1"/>
      <c r="R76" s="1"/>
      <c r="S76" s="1"/>
      <c r="T76" s="1"/>
      <c r="U76" s="1"/>
      <c r="V76" s="1"/>
      <c r="W76" s="1"/>
      <c r="X76" s="1"/>
      <c r="Y76" s="1"/>
      <c r="Z76" s="1"/>
      <c r="AA76" s="1"/>
      <c r="AB76" s="1"/>
      <c r="AC76" s="1"/>
      <c r="AD76" s="46"/>
      <c r="AF76" s="5"/>
    </row>
    <row r="77" spans="1:32" ht="92.95" customHeight="1" x14ac:dyDescent="0.25">
      <c r="A77" s="38"/>
      <c r="B77" s="43"/>
      <c r="C77" s="245"/>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7"/>
      <c r="AD77" s="46"/>
      <c r="AF77" s="5"/>
    </row>
    <row r="78" spans="1:32" thickBot="1" x14ac:dyDescent="0.3">
      <c r="A78" s="38"/>
      <c r="B78" s="4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50"/>
      <c r="AF78" s="5"/>
    </row>
    <row r="79" spans="1:32" ht="15.05" customHeight="1" x14ac:dyDescent="0.25"/>
    <row r="80" spans="1:32" ht="15.05" customHeight="1" x14ac:dyDescent="0.25"/>
    <row r="81" ht="15.05" customHeight="1" x14ac:dyDescent="0.25"/>
  </sheetData>
  <sheetProtection password="DDF0" sheet="1" objects="1" scenarios="1"/>
  <mergeCells count="38">
    <mergeCell ref="B1:AD1"/>
    <mergeCell ref="B3:AD3"/>
    <mergeCell ref="B5:AD5"/>
    <mergeCell ref="AA9:AD9"/>
    <mergeCell ref="B10:L10"/>
    <mergeCell ref="L16:AC16"/>
    <mergeCell ref="E17:AC17"/>
    <mergeCell ref="H18:AC18"/>
    <mergeCell ref="C20:AC20"/>
    <mergeCell ref="B7:AD7"/>
    <mergeCell ref="B12:AD12"/>
    <mergeCell ref="H15:AC15"/>
    <mergeCell ref="C22:AC22"/>
    <mergeCell ref="H26:AC26"/>
    <mergeCell ref="C33:AC33"/>
    <mergeCell ref="L38:AC38"/>
    <mergeCell ref="E39:AC39"/>
    <mergeCell ref="L27:AC27"/>
    <mergeCell ref="E28:AC28"/>
    <mergeCell ref="H29:AC29"/>
    <mergeCell ref="C31:AC31"/>
    <mergeCell ref="H37:AC37"/>
    <mergeCell ref="C77:AC77"/>
    <mergeCell ref="H40:AC40"/>
    <mergeCell ref="C42:AC42"/>
    <mergeCell ref="C68:AC68"/>
    <mergeCell ref="C71:AC71"/>
    <mergeCell ref="C74:AC74"/>
    <mergeCell ref="C44:AC44"/>
    <mergeCell ref="H48:AC48"/>
    <mergeCell ref="L49:AC49"/>
    <mergeCell ref="E50:AC50"/>
    <mergeCell ref="H51:AC51"/>
    <mergeCell ref="C53:AC53"/>
    <mergeCell ref="C55:AC55"/>
    <mergeCell ref="B58:AD58"/>
    <mergeCell ref="C62:AC62"/>
    <mergeCell ref="C65:AC65"/>
  </mergeCells>
  <hyperlinks>
    <hyperlink ref="AA9:AD9" location="Índice!B17" display="Índice"/>
  </hyperlinks>
  <pageMargins left="0.7" right="0.7" top="0.75" bottom="0.75" header="0.3" footer="0.3"/>
  <pageSetup scale="74" orientation="portrait" r:id="rId1"/>
  <headerFooter>
    <oddHeader>&amp;CMódulo 1
Participantes y comentarios</oddHeader>
    <oddFooter>&amp;LCenso Nacional de Gobierno, Seguridad Pública y Sistema Penitenciario Estatales 2020&amp;R&amp;P de &amp;N</oddFooter>
  </headerFooter>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tabSelected="1" zoomScaleNormal="100" zoomScaleSheetLayoutView="90" workbookViewId="0"/>
  </sheetViews>
  <sheetFormatPr baseColWidth="10" defaultColWidth="0" defaultRowHeight="15.05" customHeight="1" zeroHeight="1" x14ac:dyDescent="0.2"/>
  <cols>
    <col min="1" max="1" width="5.6640625" style="7" customWidth="1"/>
    <col min="2" max="13" width="3.6640625" style="7" customWidth="1"/>
    <col min="14" max="14" width="4.33203125" style="7" customWidth="1"/>
    <col min="15" max="30" width="3.6640625" style="7" customWidth="1"/>
    <col min="31" max="31" width="5.6640625" style="7" customWidth="1"/>
    <col min="32" max="16384" width="3.6640625" style="7" hidden="1"/>
  </cols>
  <sheetData>
    <row r="1" spans="2:30" s="2" customFormat="1" ht="173.3" customHeight="1" x14ac:dyDescent="0.3">
      <c r="B1" s="125" t="s">
        <v>50</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row>
    <row r="2" spans="2:30" s="2" customFormat="1" ht="15.05" customHeight="1" x14ac:dyDescent="0.2"/>
    <row r="3" spans="2:30" s="2" customFormat="1" ht="45" customHeight="1" x14ac:dyDescent="0.25">
      <c r="B3" s="126" t="s">
        <v>76</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2:30" s="2" customFormat="1" ht="15.05" customHeight="1" x14ac:dyDescent="0.2"/>
    <row r="5" spans="2:30" s="2" customFormat="1" ht="45" customHeight="1" x14ac:dyDescent="0.25">
      <c r="B5" s="127" t="s">
        <v>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row>
    <row r="6" spans="2:30" s="2" customFormat="1" ht="15.05" customHeigh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2:30" s="2" customFormat="1" ht="45" customHeight="1" x14ac:dyDescent="0.2">
      <c r="B7" s="126" t="s">
        <v>5</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row>
    <row r="8" spans="2:30" s="2" customFormat="1" ht="15.05" customHeight="1" x14ac:dyDescent="0.2">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2:30" s="2" customFormat="1" ht="15.05" customHeight="1" thickBot="1" x14ac:dyDescent="0.3">
      <c r="AA9" s="155" t="s">
        <v>1</v>
      </c>
      <c r="AB9" s="155"/>
      <c r="AC9" s="155"/>
      <c r="AD9" s="155"/>
    </row>
    <row r="10" spans="2:30" s="2" customFormat="1" ht="15.05" customHeight="1" thickBot="1" x14ac:dyDescent="0.25">
      <c r="B10" s="258" t="str">
        <f>IF(Índice!B9="","",Índice!B9)</f>
        <v>Veracruz de Ignacio de la Llave</v>
      </c>
      <c r="C10" s="259"/>
      <c r="D10" s="259"/>
      <c r="E10" s="259"/>
      <c r="F10" s="259"/>
      <c r="G10" s="259"/>
      <c r="H10" s="259"/>
      <c r="I10" s="259"/>
      <c r="J10" s="259"/>
      <c r="K10" s="259"/>
      <c r="L10" s="260"/>
      <c r="N10" s="30">
        <f>IF(Índice!N9="","",Índice!N9)</f>
        <v>230</v>
      </c>
      <c r="AA10" s="9"/>
      <c r="AB10" s="9"/>
      <c r="AC10" s="9"/>
      <c r="AD10" s="9"/>
    </row>
    <row r="11" spans="2:30" s="2" customFormat="1" ht="15.05" customHeight="1" x14ac:dyDescent="0.2"/>
    <row r="12" spans="2:30" ht="15.05" customHeight="1" x14ac:dyDescent="0.2">
      <c r="B12" s="6" t="s">
        <v>36</v>
      </c>
    </row>
    <row r="13" spans="2:30" ht="24.05" customHeight="1" x14ac:dyDescent="0.2">
      <c r="C13" s="261" t="s">
        <v>118</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row>
    <row r="14" spans="2:30" ht="15.05" customHeight="1" x14ac:dyDescent="0.2"/>
    <row r="15" spans="2:30" ht="15.05" customHeight="1" x14ac:dyDescent="0.2">
      <c r="B15" s="6" t="s">
        <v>37</v>
      </c>
    </row>
    <row r="16" spans="2:30" ht="24.05" customHeight="1" x14ac:dyDescent="0.2">
      <c r="C16" s="261" t="s">
        <v>38</v>
      </c>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row>
    <row r="17" spans="2:30" ht="15.05" customHeight="1" x14ac:dyDescent="0.2"/>
    <row r="18" spans="2:30" ht="15.05" customHeight="1" x14ac:dyDescent="0.2">
      <c r="B18" s="6" t="s">
        <v>39</v>
      </c>
    </row>
    <row r="19" spans="2:30" ht="60.05" customHeight="1" x14ac:dyDescent="0.2">
      <c r="C19" s="261" t="s">
        <v>119</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row>
    <row r="20" spans="2:30" ht="15.05" customHeight="1" x14ac:dyDescent="0.2"/>
    <row r="21" spans="2:30" ht="15.05" customHeight="1" x14ac:dyDescent="0.2">
      <c r="B21" s="6" t="s">
        <v>40</v>
      </c>
    </row>
    <row r="22" spans="2:30" ht="36" customHeight="1" x14ac:dyDescent="0.2">
      <c r="C22" s="261" t="s">
        <v>87</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row>
    <row r="23" spans="2:30" ht="15.05" customHeight="1" x14ac:dyDescent="0.2"/>
    <row r="24" spans="2:30" ht="15.05" customHeight="1" x14ac:dyDescent="0.2">
      <c r="B24" s="6" t="s">
        <v>41</v>
      </c>
    </row>
    <row r="25" spans="2:30" ht="36" customHeight="1" x14ac:dyDescent="0.2">
      <c r="C25" s="261" t="s">
        <v>88</v>
      </c>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row>
    <row r="26" spans="2:30" ht="15.05" customHeight="1" x14ac:dyDescent="0.2"/>
    <row r="27" spans="2:30" ht="15.05" customHeight="1" x14ac:dyDescent="0.2">
      <c r="B27" s="6" t="s">
        <v>42</v>
      </c>
    </row>
    <row r="28" spans="2:30" ht="36" customHeight="1" x14ac:dyDescent="0.2">
      <c r="C28" s="261" t="s">
        <v>89</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row>
    <row r="29" spans="2:30" ht="15.05" customHeight="1" x14ac:dyDescent="0.2"/>
    <row r="30" spans="2:30" ht="15.05" customHeight="1" x14ac:dyDescent="0.2">
      <c r="B30" s="6" t="s">
        <v>43</v>
      </c>
    </row>
    <row r="31" spans="2:30" ht="36" customHeight="1" x14ac:dyDescent="0.2">
      <c r="C31" s="262" t="s">
        <v>123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row>
    <row r="32" spans="2:30" ht="15.05" customHeight="1" x14ac:dyDescent="0.2"/>
    <row r="33" spans="2:30" ht="15.05" customHeight="1" x14ac:dyDescent="0.2">
      <c r="B33" s="6" t="s">
        <v>44</v>
      </c>
    </row>
    <row r="34" spans="2:30" ht="24.05" customHeight="1" x14ac:dyDescent="0.2">
      <c r="C34" s="261" t="s">
        <v>45</v>
      </c>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row>
    <row r="35" spans="2:30" ht="15.05" customHeight="1" x14ac:dyDescent="0.2"/>
    <row r="36" spans="2:30" ht="15.05" customHeight="1" x14ac:dyDescent="0.2">
      <c r="B36" s="6" t="s">
        <v>46</v>
      </c>
    </row>
    <row r="37" spans="2:30" ht="24.05" customHeight="1" x14ac:dyDescent="0.2">
      <c r="C37" s="261" t="s">
        <v>122</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row>
    <row r="38" spans="2:30" ht="15.05" customHeight="1" x14ac:dyDescent="0.2"/>
    <row r="39" spans="2:30" ht="15.05" customHeight="1" x14ac:dyDescent="0.2">
      <c r="B39" s="6" t="s">
        <v>47</v>
      </c>
    </row>
    <row r="40" spans="2:30" ht="24.05" customHeight="1" x14ac:dyDescent="0.2">
      <c r="C40" s="261" t="s">
        <v>90</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row>
    <row r="41" spans="2:30" ht="15.05" customHeight="1" x14ac:dyDescent="0.2"/>
    <row r="42" spans="2:30" ht="15.05" customHeight="1" x14ac:dyDescent="0.2">
      <c r="B42" s="6" t="s">
        <v>48</v>
      </c>
    </row>
    <row r="43" spans="2:30" ht="36" customHeight="1" x14ac:dyDescent="0.2">
      <c r="C43" s="261" t="s">
        <v>121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row>
    <row r="44" spans="2:30" ht="15.05" customHeight="1" x14ac:dyDescent="0.2"/>
    <row r="45" spans="2:30" ht="15.05" customHeight="1" x14ac:dyDescent="0.2">
      <c r="B45" s="6" t="s">
        <v>49</v>
      </c>
    </row>
    <row r="46" spans="2:30" ht="47.95" customHeight="1" x14ac:dyDescent="0.2">
      <c r="C46" s="261" t="s">
        <v>120</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row>
    <row r="47" spans="2:30" ht="15.05" customHeight="1" x14ac:dyDescent="0.2"/>
    <row r="48" spans="2:30" ht="15.05" customHeight="1" x14ac:dyDescent="0.2"/>
    <row r="49" ht="15.05" customHeight="1" x14ac:dyDescent="0.2"/>
  </sheetData>
  <sheetProtection algorithmName="SHA-512" hashValue="HrEYpxn7NL7UKSF5iOTFLPtxnkyFuu5AONCb/aTEVIAnkJZK36YhXGg+N3VIkjuz2T+2FXPYiwism4C9fN3nLw==" saltValue="iO0hApX+pPzdkq96feQ7mw==" spinCount="100000" sheet="1" objects="1" scenarios="1"/>
  <mergeCells count="18">
    <mergeCell ref="B1:AD1"/>
    <mergeCell ref="B3:AD3"/>
    <mergeCell ref="B5:AD5"/>
    <mergeCell ref="AA9:AD9"/>
    <mergeCell ref="B7:AD7"/>
    <mergeCell ref="B10:L10"/>
    <mergeCell ref="C46:AD46"/>
    <mergeCell ref="C13:AD13"/>
    <mergeCell ref="C16:AD16"/>
    <mergeCell ref="C19:AD19"/>
    <mergeCell ref="C22:AD22"/>
    <mergeCell ref="C25:AD25"/>
    <mergeCell ref="C28:AD28"/>
    <mergeCell ref="C31:AD31"/>
    <mergeCell ref="C34:AD34"/>
    <mergeCell ref="C37:AD37"/>
    <mergeCell ref="C40:AD40"/>
    <mergeCell ref="C43:AD43"/>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Glosario</oddHeader>
    <oddFooter>&amp;LCenso Nacional de Gobierno, Seguridad Pública y Sistema Penitenciario Estatales 2020&amp;R&amp;P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CNGSPSPE_2020_M1_Secc5</vt:lpstr>
      <vt:lpstr>Participantes y comentarios</vt:lpstr>
      <vt:lpstr>Glosario</vt:lpstr>
      <vt:lpstr>Glosario!Área_de_impresión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2020-02-13T22:10:09Z</cp:lastPrinted>
  <dcterms:created xsi:type="dcterms:W3CDTF">2019-03-01T15:18:14Z</dcterms:created>
  <dcterms:modified xsi:type="dcterms:W3CDTF">2020-02-13T22:10:20Z</dcterms:modified>
</cp:coreProperties>
</file>